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Metadata/LabelInfo.xml" ContentType="application/vnd.ms-office.classificationlabel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microsoft.com/office/2020/02/relationships/classificationlabels" Target="docMetadata/LabelInfo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filterPrivacy="1"/>
  <xr:revisionPtr revIDLastSave="0" documentId="13_ncr:1_{C1D76C2D-CF92-407E-B815-6273C2EEC0AE}" xr6:coauthVersionLast="36" xr6:coauthVersionMax="47" xr10:uidLastSave="{00000000-0000-0000-0000-000000000000}"/>
  <bookViews>
    <workbookView xWindow="-108" yWindow="-108" windowWidth="19416" windowHeight="11496" firstSheet="16" activeTab="19" xr2:uid="{00000000-000D-0000-FFFF-FFFF00000000}"/>
  </bookViews>
  <sheets>
    <sheet name="01. Compute" sheetId="19" r:id="rId1"/>
    <sheet name="02. Storage" sheetId="10" r:id="rId2"/>
    <sheet name="03.Storage_BLOB" sheetId="37" r:id="rId3"/>
    <sheet name="04.ServerlessDB" sheetId="53" r:id="rId4"/>
    <sheet name="05.RDBMS" sheetId="27" r:id="rId5"/>
    <sheet name="06.NoSQL" sheetId="49" r:id="rId6"/>
    <sheet name="07. KUBERNETES" sheetId="36" r:id="rId7"/>
    <sheet name="VPN" sheetId="50" r:id="rId8"/>
    <sheet name="ΥΠΗΡ. ΔΙΚΤΥΟΥ-IP" sheetId="5" r:id="rId9"/>
    <sheet name="DNS" sheetId="39" r:id="rId10"/>
    <sheet name="DDOS" sheetId="48" r:id="rId11"/>
    <sheet name="FW-APP GW" sheetId="40" r:id="rId12"/>
    <sheet name="ΥΠΗΡ. ΔΙΚΤΥΟΥ-LB" sheetId="41" r:id="rId13"/>
    <sheet name="ΕΝΣΩΜΑΤΩΜΕΝΗ ΜΝΗΜΗ - CACHE" sheetId="24" r:id="rId14"/>
    <sheet name="AppServices" sheetId="18" r:id="rId15"/>
    <sheet name="ΑΝΑΛΥΣΗ ΔΕΔΟΜΕΝΩΝ ΚΛΙΜΑΚΑΣ" sheetId="23" r:id="rId16"/>
    <sheet name="ΥΠΗΡΕΣΙΑ BACKUP" sheetId="31" r:id="rId17"/>
    <sheet name="ΥΠΗΡΕΣΙΑ RECOVERY" sheetId="45" r:id="rId18"/>
    <sheet name="ΑΝΑΛΥΣΗ ΣΥΝ. ΚΟΣΤΟΥΣ" sheetId="22" r:id="rId19"/>
    <sheet name="ΥΠΗΡΕΣΙΕΣ" sheetId="54" r:id="rId20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0" i="27" l="1"/>
  <c r="F11" i="22" l="1"/>
  <c r="Z7" i="39"/>
  <c r="F12" i="22" s="1"/>
  <c r="N9" i="5"/>
  <c r="F10" i="22" s="1"/>
  <c r="Z9" i="50"/>
  <c r="Z20" i="37"/>
  <c r="H13" i="54"/>
  <c r="H12" i="54"/>
  <c r="H11" i="54"/>
  <c r="H10" i="54"/>
  <c r="H9" i="54"/>
  <c r="H8" i="54"/>
  <c r="H7" i="54"/>
  <c r="H6" i="54"/>
  <c r="K22" i="49"/>
  <c r="P22" i="49"/>
  <c r="H16" i="54" l="1"/>
  <c r="H19" i="54" s="1"/>
  <c r="H9" i="53"/>
  <c r="F6" i="22" s="1"/>
  <c r="I22" i="49"/>
  <c r="D9" i="49"/>
  <c r="Z8" i="48" l="1"/>
  <c r="AB30" i="49"/>
  <c r="F13" i="22" l="1"/>
  <c r="F8" i="22"/>
  <c r="K8" i="45" l="1"/>
  <c r="S9" i="40"/>
  <c r="U8" i="41"/>
  <c r="F20" i="22" l="1"/>
  <c r="F15" i="22"/>
  <c r="F14" i="22"/>
  <c r="F7" i="22"/>
  <c r="K9" i="36"/>
  <c r="F5" i="22" l="1"/>
  <c r="F9" i="22"/>
  <c r="P30" i="19" l="1"/>
  <c r="F3" i="22" s="1"/>
  <c r="O9" i="23"/>
  <c r="O14" i="24"/>
  <c r="S24" i="10"/>
  <c r="F4" i="22" s="1"/>
  <c r="F16" i="22" l="1"/>
  <c r="F18" i="22"/>
  <c r="O15" i="18"/>
  <c r="R9" i="31"/>
  <c r="F19" i="22" l="1"/>
  <c r="F17" i="22"/>
  <c r="F26" i="22" l="1"/>
  <c r="H18" i="54" s="1"/>
  <c r="H20" i="54" s="1"/>
</calcChain>
</file>

<file path=xl/sharedStrings.xml><?xml version="1.0" encoding="utf-8"?>
<sst xmlns="http://schemas.openxmlformats.org/spreadsheetml/2006/main" count="738" uniqueCount="353">
  <si>
    <t>Υπηρεσία</t>
  </si>
  <si>
    <t>Κατηγορία</t>
  </si>
  <si>
    <t xml:space="preserve">Εικονικοί επεξεργαστές (vCPU) </t>
  </si>
  <si>
    <t>Τύπος/Χρονισμός επεξεργαστή</t>
  </si>
  <si>
    <t>RAM (GB)</t>
  </si>
  <si>
    <t>Λειτουργικό σύστημα</t>
  </si>
  <si>
    <t>Συνολικό Κόστος</t>
  </si>
  <si>
    <t>ΕΙΚΟΝΙΚΕΣ ΜΗΧΑΝΕΣ (VMs - Compute)</t>
  </si>
  <si>
    <t>Κατηγορία Υπηρεσίας</t>
  </si>
  <si>
    <t>Εϊδος Αποθηκευτικού Μέσου</t>
  </si>
  <si>
    <t>Συνολικό μηνιαίο κόστος</t>
  </si>
  <si>
    <t>ΥΠΗΡΕΣΙΕΣ - ΠΟΡΟΙ ΑΠΟΘΗΕΚΥΤΙΚΟΎ ΧΩΡΟΥ</t>
  </si>
  <si>
    <t>Τυπικά Αποθηκευτικά Μέσα</t>
  </si>
  <si>
    <t>Αποθηκευτικός Χώρος -  BLOB</t>
  </si>
  <si>
    <t>Υπο-κατηγορία υπηρεσίας</t>
  </si>
  <si>
    <t>Τύπος - Μονάδα Μέτρησης</t>
  </si>
  <si>
    <t>NA</t>
  </si>
  <si>
    <t>Firewall</t>
  </si>
  <si>
    <t>A.1</t>
  </si>
  <si>
    <t>A.2</t>
  </si>
  <si>
    <t>A.3</t>
  </si>
  <si>
    <t>B.1</t>
  </si>
  <si>
    <t>B.2</t>
  </si>
  <si>
    <t>B.3</t>
  </si>
  <si>
    <t>Γ.1</t>
  </si>
  <si>
    <t>Γ.2</t>
  </si>
  <si>
    <t>Τεχνολογία RDBMS</t>
  </si>
  <si>
    <t>Μηνιαίο Κόστος Υπηρεσίας</t>
  </si>
  <si>
    <t>Συνολικό Κόστος Υπηρεσίας</t>
  </si>
  <si>
    <t>OPEN SOURCE DB SYSTEMS (DBaaS)</t>
  </si>
  <si>
    <t>B1.1</t>
  </si>
  <si>
    <t>B1.2</t>
  </si>
  <si>
    <t>B1.3</t>
  </si>
  <si>
    <t>PostgreSQL  as a Service</t>
  </si>
  <si>
    <t>MySQL  as a Service</t>
  </si>
  <si>
    <t>Υπολογιστικοί Κόμβοι</t>
  </si>
  <si>
    <t>Κατηγορία
Υπηρεσίας</t>
  </si>
  <si>
    <t>Μνήμη RAM (GB)</t>
  </si>
  <si>
    <t>Linux</t>
  </si>
  <si>
    <t>Μηνιαίο Κόστος επαναφερόμενης μονάδας</t>
  </si>
  <si>
    <t>A/A</t>
  </si>
  <si>
    <t>Προσωρινός (Εσωτερικός) Αποθηκευτικός Χώρος (GB)</t>
  </si>
  <si>
    <t>Προσφερόμενη  ποσότητα Υπηρεσίας/Πόρου</t>
  </si>
  <si>
    <t>Ωριαίο κόστος μονάδας Υπηρεσίας/Πόρου</t>
  </si>
  <si>
    <t>Μηνιαίο κόστος μονάδας Υπηρεσίας/Πόρου</t>
  </si>
  <si>
    <t>Συνολικό Μηνιαίο κόστος</t>
  </si>
  <si>
    <t>Συνολικό Κόστος Υπηρεσιών/Πόρων</t>
  </si>
  <si>
    <t>ΑΝΑΔΟΧΟΣ</t>
  </si>
  <si>
    <t>Προσυμπληρωμένες στήλες (Αναθέτουσα Αρχή)</t>
  </si>
  <si>
    <t>ΑΝΑΘΕΤΟΥΣΑ ΑΡΧΗ - ΤΕΧΝΙΚΕΣ ΠΡΟΔΙΑΓΡΑΦΕΣ &amp; ΠΟΣΟΤΗΤΕΣ</t>
  </si>
  <si>
    <t>Προσφερόμενη ποσότητα Δίσκων</t>
  </si>
  <si>
    <t>Τύπος#1
(Βαθμίδα Πρόσβασης/Απόδοσης)</t>
  </si>
  <si>
    <t>Προσφερόμενη ποσότητα</t>
  </si>
  <si>
    <t>ΔΙΚΤΥΑΚΕΣ ΥΠΗΡΕΣΙΕΣ</t>
  </si>
  <si>
    <t>1 λογική μονάδα FW/μήνα</t>
  </si>
  <si>
    <t>Συνολικό μηνιαίο κόστος Υπηρεσιών/Πόρων</t>
  </si>
  <si>
    <t>CPU Τύπος</t>
  </si>
  <si>
    <t>Προσφερόμενος  αριθμός RDBMS instances</t>
  </si>
  <si>
    <t>Κατηγορία Υπηρεσίας (RDBMS Instance)</t>
  </si>
  <si>
    <t>Υπολογιστική Ισχύς RDBMS Instance</t>
  </si>
  <si>
    <t>Προφίλ Υψηλών απαιτήσεων (Γ)</t>
  </si>
  <si>
    <t>Κατηγορία - Υποκατηγορίες Υπηρεσίας</t>
  </si>
  <si>
    <t>Προσφερόμενη Ποσότητα Υπηρεσίας/Πόρου</t>
  </si>
  <si>
    <t>Μηνιαίο Κόστος μονάδας Υπηρεσίας/Πόρου</t>
  </si>
  <si>
    <t>ΥΠΗΡΕΣΙΑ  ΕΝΣΩΜΑΤΩΜΕΝΗΣ ΜΝΗΜΗΣ -
REDIS CACHE</t>
  </si>
  <si>
    <t>Προφίλ Τυπικής χρήσης (Α1)</t>
  </si>
  <si>
    <t>Προφίλ Τυπικής χρήσης (Α2)</t>
  </si>
  <si>
    <t>Προφίλ Βασικής Χρήσης (Α)</t>
  </si>
  <si>
    <t>Προσφερόμενος Αποθ. Χώρος
(GB)</t>
  </si>
  <si>
    <t>Προσφερόμενος Αριθμός Υπηρεσίας/Πόρου</t>
  </si>
  <si>
    <t>Κωδικός Υπηρεσίας/Πόρου*</t>
  </si>
  <si>
    <t>DNS</t>
  </si>
  <si>
    <t>Συνολικό μηνιαίο κόστος Υπηρεσίας/Πόρου</t>
  </si>
  <si>
    <t>Προφίλ Προστατευμένης Χρήσης (B)</t>
  </si>
  <si>
    <t>Προφίλ Τυπικής Χρήσης (A)</t>
  </si>
  <si>
    <t>Συνολικό Μηνιαίο κόστος Υπηρεσιών/Πόρων</t>
  </si>
  <si>
    <t>Συνολικό Κόστος Υπηρεσίας/Πόρου</t>
  </si>
  <si>
    <t>Μηνιαίο κόστος Υπηρεσίας/Πόρου</t>
  </si>
  <si>
    <t>Τυπικοί Μηχανικοί Δίσκοι (HDDs)</t>
  </si>
  <si>
    <t>Λειτουργικό σύστημα
(BYOL=Bring Your Own License)</t>
  </si>
  <si>
    <t>KUBERNETES - (Compute Containers)</t>
  </si>
  <si>
    <t>ΥΠΗΡΕΣΙΕΣ KUBERNETES</t>
  </si>
  <si>
    <t>ΣΥΝΟΛΙΚΟ ΚΟΣΤΟΣ ΠΡΟΣΦΕΡΟΜΕΝΩΝ ΥΠΗΡΕΣΙΩΝ/ΠΟΡΩΝ ΝΕΦΟΥΣ</t>
  </si>
  <si>
    <t>ΕΠΙΜΕΡΟΥΣ ΚΟΣΤΟΣ</t>
  </si>
  <si>
    <t xml:space="preserve">ΥΠΗΡΕΣΙΑ BACKUP </t>
  </si>
  <si>
    <t>Μέγεθος Προστατευόμενου Πόρου</t>
  </si>
  <si>
    <t>Προσφερόμενος αριθμός προστατευόμενων Πόρων</t>
  </si>
  <si>
    <t>Μέσο μέγεθος / προστατευόμενο Πόρο (GB)</t>
  </si>
  <si>
    <t>ΥΠΗΡΕΣΙΑ RESTORE</t>
  </si>
  <si>
    <t>Επαναφορά σε περιβάλλον Νέφους</t>
  </si>
  <si>
    <r>
      <t xml:space="preserve">Προφίλ Αυξημένης χρήσης (B1)
[Γενικών Απαιτήσεων]
</t>
    </r>
    <r>
      <rPr>
        <sz val="11"/>
        <rFont val="Calibri"/>
        <family val="2"/>
        <charset val="161"/>
        <scheme val="minor"/>
      </rPr>
      <t>- Backup: ΝΑΙ (Κάλυψη για το 100% του προσφερόμενου παραγωγικού αποθηκευτικού χώρου)</t>
    </r>
  </si>
  <si>
    <r>
      <t xml:space="preserve">Προφίλ Τυπικής χρήσης (A)
</t>
    </r>
    <r>
      <rPr>
        <sz val="11"/>
        <rFont val="Calibri"/>
        <family val="2"/>
        <charset val="161"/>
        <scheme val="minor"/>
      </rPr>
      <t>- Backup: ΝΑΙ (Κάλυψη για το 100% του προσφερόμενου παραγωγικού αποθηκευτικού χώρου)</t>
    </r>
  </si>
  <si>
    <r>
      <rPr>
        <b/>
        <sz val="11"/>
        <color rgb="FF000000"/>
        <rFont val="Calibri"/>
        <family val="2"/>
        <charset val="161"/>
        <scheme val="minor"/>
      </rPr>
      <t xml:space="preserve">Προφίλ Αυξημένης χρήσης Profile (B1)
[Γενικών Απαιτήσεων]
</t>
    </r>
    <r>
      <rPr>
        <sz val="11"/>
        <rFont val="Calibri"/>
        <family val="2"/>
        <charset val="161"/>
        <scheme val="minor"/>
      </rPr>
      <t>- Backup: ΝΑΙ (Κάλυψη για το 100% του προσφερόμενου παραγωγικού αποθηκευτικού χώρου)</t>
    </r>
  </si>
  <si>
    <r>
      <rPr>
        <b/>
        <sz val="11"/>
        <color theme="1"/>
        <rFont val="Calibri"/>
        <family val="2"/>
        <charset val="161"/>
        <scheme val="minor"/>
      </rPr>
      <t>Προφίλ Τυπικής χρήσης (A)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rFont val="Calibri"/>
        <family val="2"/>
        <charset val="161"/>
        <scheme val="minor"/>
      </rPr>
      <t>- Backup: ΝΑΙ (Κάλυψη για το 100% του προσφερόμενου παραγωγικού αποθηκευτικού χώρου)</t>
    </r>
  </si>
  <si>
    <t>* Στις περιπτώσεις που κάποιοα Υπηρεσία/Πόρος αποτελείται από περισσότερους υπο-κωδικούς να αναγράφονται όλοι. Η χρέωση κόστους θα γίνεται με βάση την ενιαία τιμή μονάδας που αναγράφεται για όσους υπο-κωδικούς εφαρμόζονται κατά περίπτωση χρήσης. Εάν ο κάθε κωδικός έχει διαφορετική τιμή μονάδας ή μονάδα μέτρησης, θα αναφέρεται ξεχωριστά.</t>
  </si>
  <si>
    <t>Κωδικός #1* (Χωρητικότητα)</t>
  </si>
  <si>
    <t>Κωδικός #2* (Write ops)</t>
  </si>
  <si>
    <t>Κωδικός #3* (List/Create ops)</t>
  </si>
  <si>
    <t>Κωδικός #4* (Read ops)</t>
  </si>
  <si>
    <t>Κωδικός #5* (Other ops)</t>
  </si>
  <si>
    <t>Κωδικός #6* (Geo-repl data)</t>
  </si>
  <si>
    <t>Μηνιαίο κόστος μονάδας #1 (χωρητικότητα/Gb)</t>
  </si>
  <si>
    <t>Συνολικό μηνιαίο κόστος Προσφερόμενης Υπηρεσίας/Πόρου</t>
  </si>
  <si>
    <t>Συνολικό Κόστος Προσφερόμενων Υπηρεσιών/Πόρων</t>
  </si>
  <si>
    <t>Προσφερόμενη Χωρητικότητα (GB/disk)</t>
  </si>
  <si>
    <t>Μηνιαίο κόστος μονάδας #1 (Δίσκος)</t>
  </si>
  <si>
    <t>Κωδικός #2* (Outbound data)</t>
  </si>
  <si>
    <t>Κωδικός #1*</t>
  </si>
  <si>
    <t>Μηνιαίο κόστος μονάδας #1</t>
  </si>
  <si>
    <t>ΔΙΚΤΥΑΚΕΣ ΥΠΗΡΕΣΙΕΣ - (IPs - Bandwidth - VPN GW)</t>
  </si>
  <si>
    <t>ΑΠΟΘΗΚΕΥΤΙΚΟΣ ΧΩΡΟΣ - Τυπικά Αποθηκευτικά Μέσα</t>
  </si>
  <si>
    <t>ΔΙΚΤΥΑΚΕΣ ΥΠΗΡΕΣΙΕΣ - (Firewall - Application GW L7)</t>
  </si>
  <si>
    <t>ΔΙΚΤΥΑΚΕΣ ΥΠΗΡΕΣΙΕΣ - (Load Balancer L4)</t>
  </si>
  <si>
    <t>Κωδικός Μονάδας #1* (Όγκος Δρομολογούμενων δεδομένων)</t>
  </si>
  <si>
    <t>Μηνιαίο Κόστος Μονάδας #1 (Δρομολογούμενα δεδομένα/1 GB)</t>
  </si>
  <si>
    <t>Συνολικό Μηνιαίο κόστος #1 (Δρομολογούμενα δεδομένα)</t>
  </si>
  <si>
    <t>Συνολικό Μηνιαίο Κόστος Μoνάδων #2, #3</t>
  </si>
  <si>
    <t>Μηνιαίο κόστος μονάδας #1 (Βασικό Πακέτο Υπηρεσίας)</t>
  </si>
  <si>
    <t>Κωδικός Μονάδας #2* (Κανόνες Δρομολόγησης-Βασικό πακέτο)</t>
  </si>
  <si>
    <t>Κωδικός Μονάδας #3* (Κανόνες Δρομολόγησης - Πλέον βασικού πακέτου)</t>
  </si>
  <si>
    <r>
      <t xml:space="preserve">Load Balancer (L4-TCP/UDP)
</t>
    </r>
    <r>
      <rPr>
        <sz val="11"/>
        <rFont val="Calibri"/>
        <family val="2"/>
        <charset val="161"/>
        <scheme val="minor"/>
      </rPr>
      <t>- Εισερχόμενοι κανόνες NAT χωρίς χρέωση</t>
    </r>
  </si>
  <si>
    <t>* Στις περιπτώσεις που κάποιοα Υπηρεσία/Πόρος αποτελείται από περισσότερους υπο-κωδικούς να αναγράφονται όλοι. Η χρέωση κόστους θα γίνεται με βάση την ενιαία τιμή μονάδας που αναγράφεται για όσους υπο-κωδικούς εφαρμόζονται κατά περίπτωση χρήσης. Εάν κάθε κωδικός έχει διαφορετική τιμή μονάδας ή μονάδα μέτρησης, αυτή θα αναφέρεται ξεχωριστά.</t>
  </si>
  <si>
    <t>Κωδικός #1*
(DNS private/public zones,
DDoS Βασικό Πακέτο προστασίας)</t>
  </si>
  <si>
    <t>Κωδικός #2*
(DNS private/public queries.
DDoS επιπλέον protected resources)</t>
  </si>
  <si>
    <t>Προσφερόμενη ποσότητα Υπηρεσίας/Πόρου #1</t>
  </si>
  <si>
    <t>Κωδικός #2*
(Όγκος επεξεργαζόμενων δεδομένων)</t>
  </si>
  <si>
    <t>Κωδικός #1*
(Λογική Μονάδα FW)</t>
  </si>
  <si>
    <t>Μηνιαίο κόστος μονάδας #1 (Λογική Μονάδα FW)</t>
  </si>
  <si>
    <t>Μηνιαίο κόστος μονάδας #2 (Όγκος επεξεργαζόμενων δεδομένων/Gb)</t>
  </si>
  <si>
    <t>Κωδικός #3* (Χρήση Υπηρεσίας)</t>
  </si>
  <si>
    <t>Μηνιαίο κόστος μονάδας #3 (Πάγια Χρήση Υπηρεσίας)</t>
  </si>
  <si>
    <t>ΣΥΣΤΗΜΑΤΑ ΔΙΑΧΕΙΡΙΣΗΣ ΒΑΣΕΩΝ ΔΕΔΟΜΕΝΩΝ ΑΝΟΙΧΤΟΥ ΚΩΔΙΚΑ - MariaDB / PostgreSQL / MySQL</t>
  </si>
  <si>
    <t>ΥΠΗΡΕΣΙΑ ΕΝΣΩΜΑΤΩΜΕΝΗΣ ΜΝΗΜΗΣ ΤΥΠΟΥ REDIS CACHE</t>
  </si>
  <si>
    <t>ΦΙΛΟΞΕΝΙΑ WEB - (WebHosting Services)</t>
  </si>
  <si>
    <t>Κωδικός #1* (vCore)</t>
  </si>
  <si>
    <t>Κωδικός #2*</t>
  </si>
  <si>
    <t>Κωδικός #2* (storage)</t>
  </si>
  <si>
    <t>Μηνιαίο Κόστος Μονάδας #2 Αποθηκευτικού χώρου
(GB/μήνα)</t>
  </si>
  <si>
    <t>Συνολικό Μηνιαίο Κόστος Υπηρεσιών/Πόρων</t>
  </si>
  <si>
    <t>Ωριαίο Kόστος μονάδας #1</t>
  </si>
  <si>
    <t>** Ως "Μήνας" ορίζονται οι 730 ώρες χρήσης (365x24/12). Σε ειδικές περιπτώσεις που οριζεται δαιφορετικά, περιγράφεται ο τρόπος υπολογισμού.</t>
  </si>
  <si>
    <t>Διάρκεια Χρήσης Υπηρεσίας/Πόρου (Μήνας)**</t>
  </si>
  <si>
    <t>Διάρκεια Χρήσης Υπηρεσίας/Πόρου
(Μήνας)**</t>
  </si>
  <si>
    <t>Διάρκεια Χρήσης Συνολικής Υπηρεσίας/Πόρου (Μήνας)**</t>
  </si>
  <si>
    <t>Διάρκεια Χρήσης υπηρεσίας/Πόρου (Μήνας)**</t>
  </si>
  <si>
    <t>ΥΠΗΡΕΣΙΕΣ ΦΙΛΟΞΕΝΙΑΣ WEB</t>
  </si>
  <si>
    <t>ΥΠΗΡΕΣΙΕΣ ΛΗΨΗΣ ΑΝΤΙΓΡΑΦΩΝ ΑΣΦΑΛΕΙΑΣ  - [BACKUP]</t>
  </si>
  <si>
    <t>ΥΠΗΡΕΣΙΕΣ ΕΠΑΝΑΦΟΡΑΣ - [RECOVERY/RESTORE]</t>
  </si>
  <si>
    <t>ΥΠΗΡΕΣΙΕΣ ΑΠΟΘΗΚΕΥΣΗΣ - [DISKS STORAGE]</t>
  </si>
  <si>
    <t>ΥΠΗΡΕΣΙΕΣ ΑΠΟΘΗΚΕΥΣΗΣ - [BLOB STORAGE]</t>
  </si>
  <si>
    <t>ΥΠΗΡΕΣΙΕΣ ΔΙΚΤΥΟΥ - [FIREWALL / APP GATEWAY]</t>
  </si>
  <si>
    <t>ΥΠΗΡΕΣΙΕΣ ΔΙΚΤΥΟΥ - [LOAD BALANCER]</t>
  </si>
  <si>
    <t>ΥΠΗΡΕΣΙΕΣ ΕΝΣΩΜΑΤΩΜΕΝΗΣ ΜΝΗΜΗΣ - CACHE [REDIS]</t>
  </si>
  <si>
    <t>Μηνιαίο Κόστος Μονάδας #2</t>
  </si>
  <si>
    <t>Ωριαίο Κόστος Μονάδας #1</t>
  </si>
  <si>
    <t>Συνολικό Μηνιαίο Κόστος Μονάδας Υπηρεσιών/Πόρων</t>
  </si>
  <si>
    <t>Διάρκεια Χρήσης Υπηρεσίας (Μήνας)**</t>
  </si>
  <si>
    <t>Μηνιαίο Κόστος Μονάδας #1 (Λήψη backup /προστατευόμενη μονάδα)</t>
  </si>
  <si>
    <t>Μηνιαίο Κόστος Μονάδας #2 (Backed-up Storage/GB)</t>
  </si>
  <si>
    <t>Συνολικό Μηνιαίο κόστος Μονάδας Υπηρεσίας/Πόρου</t>
  </si>
  <si>
    <t>Συνολικό Μηνιαίο εκτιμώμενο κόστος προσφερόμενης υπηρεσίας</t>
  </si>
  <si>
    <t>Συνολικό εκτιμώμενο κόστος Προσφερόμενης Υπηρεσίας***</t>
  </si>
  <si>
    <t>Εκτιμώμενος μηνιαίος  αποθηκευτικός χώρος δεδομένων backup/πόρο (GB)***</t>
  </si>
  <si>
    <t>*** Ο εκτιμώμενος αποθηκευτικός χώρος που απαιτείεται για τα backup των προστατευόμενων πόρων είναι ενδεικτικός και δεν μπορεί να υπολογιστεί με ακρίβεια. Η εκτίμηση γίνεται με την προυπόθεση 1 έτους διακράτησης δεδομένων και εφόσον προκύπτει ανά σύστημα επιπλέον απαίτηση (κόστος) αποθηκευτικού χώρου θα γίνεται απολογιστικά με βάση τον τρέχοντα κατάλογο τιμών του Παρόχου Νέφους</t>
  </si>
  <si>
    <r>
      <t xml:space="preserve">Αποθηκευτικός Χώρος μεγάλης κλιμάκωσης δομημένων/αδόμητων δεδομένων
(Binary Large Objects - Blob)
</t>
    </r>
    <r>
      <rPr>
        <sz val="11"/>
        <color theme="1"/>
        <rFont val="Calibri"/>
        <family val="2"/>
        <charset val="161"/>
        <scheme val="minor"/>
      </rPr>
      <t>- Κλιμάκωση με βάση:
(Α) την απόδοση,
(Β) την διαθεσιμότητα/εφεδρεία
- Τύποι storage operations: Write/Read/List&amp;Create/Other</t>
    </r>
  </si>
  <si>
    <t>Ωριαίο κόστος μονάδας #1</t>
  </si>
  <si>
    <r>
      <t xml:space="preserve">Application Gateway (L7)
</t>
    </r>
    <r>
      <rPr>
        <sz val="11"/>
        <rFont val="Calibri"/>
        <family val="2"/>
        <charset val="161"/>
        <scheme val="minor"/>
      </rPr>
      <t>1 μονάδα υπηρεσίας ορίζεται ως: 1 υπολογιστική μονάδα App GW, ή 2.5K σταθερές συνδέσεις, ή 2.2 Mbps throughput
- Δυνατότητα για επέκταση (αυτόματα ή κατά απαίτηση)
- Δυνατότητα για εφεδρεία Ζώνης και Υψηλής Διαθεσιμότητας</t>
    </r>
  </si>
  <si>
    <t>Α) 1 GB εξερχόμενων δεδομένων/μήνα
Β) 1 υπολογιστική μονάδα</t>
  </si>
  <si>
    <t>Προσφερόμενος Όγκος επεξεργαζόμενων Δεδομένων #2 - (GB)</t>
  </si>
  <si>
    <t>Ωριαίο κόστος μονάδας #1 (Λογική Μονάδα FW)</t>
  </si>
  <si>
    <t>Ωριαίο κόστος μονάδας #3 (Πάγια Χρήση Υπηρεσίας)</t>
  </si>
  <si>
    <t xml:space="preserve">Α) Κανόνες Δρομολόγησης
Β) Όγκος δρομολογούμενων δεδομένων </t>
  </si>
  <si>
    <t>Α) Κανόνες Δρομολόγησης
Β) Όγκος δρομολογούμενων δεδομένων</t>
  </si>
  <si>
    <t>Προσφερόμενος Όγκος Δρομολογούμενων Δεδομένων - (GB)</t>
  </si>
  <si>
    <t>Ωριαίο Κόστος Μονάδας #2 (Κανόνες δρομολόγησης - Βασικό πακέτο Υπηρεσιάς)</t>
  </si>
  <si>
    <t>Ωριαίο Κόστος Μονάδας #3 (Κανόνες δρομολόγησης - Τιμή μονάδας πλέον βασικού πακέτου)</t>
  </si>
  <si>
    <r>
      <t xml:space="preserve">Προφίλ Τυπικής/Αυξημένης Χρήσης (Β)
</t>
    </r>
    <r>
      <rPr>
        <sz val="11"/>
        <color theme="1"/>
        <rFont val="Calibri"/>
        <family val="2"/>
        <charset val="161"/>
        <scheme val="minor"/>
      </rPr>
      <t>- Βασικό πακέτο υπηρεσίας = 5 κανόνες εξερχόμενης δρομολόγησης</t>
    </r>
    <r>
      <rPr>
        <b/>
        <sz val="11"/>
        <color theme="1"/>
        <rFont val="Calibri"/>
        <family val="2"/>
        <charset val="161"/>
        <scheme val="minor"/>
      </rPr>
      <t xml:space="preserve">
</t>
    </r>
    <r>
      <rPr>
        <sz val="11"/>
        <rFont val="Calibri"/>
        <family val="2"/>
        <charset val="161"/>
        <scheme val="minor"/>
      </rPr>
      <t>- Επέκτασιμό Backend Pool για τουλάχιστον 100 instances
- Ενισχυμένα endpoints
- Ενισχυμένο HA  &amp; SLA 
- Ενισχυμένη Ασφάλεια
- Επιπλέον Διαγνωστικά Εργαλεία</t>
    </r>
  </si>
  <si>
    <t>** Ως "Μήνας" ορίζονται οι 730 ώρες χρήσης (365x24/12). Σε ειδικές περιπτώσεις που οριζεται δαιφορετικά, περιγράφεται ο ειδικός τρόπος υπολογισμού.</t>
  </si>
  <si>
    <t>vCPU / RDBMS instance</t>
  </si>
  <si>
    <t>RAM / RDBMS instance</t>
  </si>
  <si>
    <t>Προσφερόμενος Αποθηκευτικός Χώρος - (GB)</t>
  </si>
  <si>
    <t>Ωριαίο Κόστος Μονάδας #1 (RDBMS Instance vCore)</t>
  </si>
  <si>
    <t>Μηνιαίο Κόστος Μονάδας #1 (RDBMS Instance vCore)</t>
  </si>
  <si>
    <t>Ωριαίο Κόστος μονάδας Υπηρεσίας/Πόρου</t>
  </si>
  <si>
    <r>
      <t>Αντίγραφα Αφαλείας</t>
    </r>
    <r>
      <rPr>
        <b/>
        <sz val="11"/>
        <rFont val="Calibri"/>
        <family val="2"/>
        <charset val="161"/>
        <scheme val="minor"/>
      </rPr>
      <t xml:space="preserve">
</t>
    </r>
    <r>
      <rPr>
        <sz val="11"/>
        <rFont val="Calibri"/>
        <family val="2"/>
        <charset val="161"/>
        <scheme val="minor"/>
      </rPr>
      <t>- Λήψη αντιγράφων για VMs εγκατεστημένα είτε τοπικά είτε σε υποδομές του Παρόχου Νέφους
- Κατηγοριοποίηση προφίλ προστατευόμενων πόρων με βάση τουλάχιστον τα εξής:
(Α) Εκτιμώμενος ρυθμός αλλαγών δεδομένων:
DB systems: Υψηλός ρυθμός (High - H)
File Systems: Μεσαίος ρυθμός (Moderate - M)
VMs: Μεσαίος/Χαμηλός ρυθμός (Moderate/Low - M/L)</t>
    </r>
    <r>
      <rPr>
        <b/>
        <sz val="11"/>
        <color rgb="FF000000"/>
        <rFont val="Calibri"/>
        <family val="2"/>
        <charset val="161"/>
        <scheme val="minor"/>
      </rPr>
      <t xml:space="preserve">
</t>
    </r>
    <r>
      <rPr>
        <sz val="11"/>
        <color rgb="FF000000"/>
        <rFont val="Calibri"/>
        <family val="2"/>
        <charset val="161"/>
        <scheme val="minor"/>
      </rPr>
      <t>(Β) Εκτιμώμενο μέγεθος προστατευόμενων πόρων</t>
    </r>
  </si>
  <si>
    <t>12.2 - ΥΠΗΡΕΣΙΑ ΕΠΑΝΑΦΟΡΑΣ - RESTORE/RECOVERY</t>
  </si>
  <si>
    <t>ΥΠΗΡΕΣΙΑ ΑΝΤΙΓΡΑΦΩΝ ΑΣΦΑΛΕΙΑΣ - BACKUP</t>
  </si>
  <si>
    <r>
      <t xml:space="preserve">Επαναφορά αντιγράφων ασφαλείας
</t>
    </r>
    <r>
      <rPr>
        <sz val="11"/>
        <color rgb="FF000000"/>
        <rFont val="Calibri"/>
        <family val="2"/>
        <charset val="161"/>
        <scheme val="minor"/>
      </rPr>
      <t>Χαρακτηριστικά - προυποθέσεις προαφερόμενης Υπηρεσίας:</t>
    </r>
    <r>
      <rPr>
        <b/>
        <sz val="11"/>
        <color rgb="FF000000"/>
        <rFont val="Calibri"/>
        <family val="2"/>
        <charset val="161"/>
        <scheme val="minor"/>
      </rPr>
      <t xml:space="preserve">
</t>
    </r>
    <r>
      <rPr>
        <b/>
        <sz val="11"/>
        <rFont val="Calibri"/>
        <family val="2"/>
        <charset val="161"/>
        <scheme val="minor"/>
      </rPr>
      <t>-</t>
    </r>
    <r>
      <rPr>
        <sz val="11"/>
        <rFont val="Calibri"/>
        <family val="2"/>
        <charset val="161"/>
        <scheme val="minor"/>
      </rPr>
      <t xml:space="preserve"> Προσφερόμενη αρχική δωρεάν περίοδος υπηρεσίας τουλάχιστον 1 μήνας/προστατευόμενο πόρο</t>
    </r>
    <r>
      <rPr>
        <sz val="11"/>
        <color rgb="FFFF0000"/>
        <rFont val="Calibri"/>
        <family val="2"/>
        <charset val="161"/>
        <scheme val="minor"/>
      </rPr>
      <t xml:space="preserve">
</t>
    </r>
    <r>
      <rPr>
        <sz val="11"/>
        <rFont val="Calibri"/>
        <family val="2"/>
        <charset val="161"/>
        <scheme val="minor"/>
      </rPr>
      <t>- Το κόστος αποθηκευτικού χώρου που καταλαμβάνεται κατά το restore δεν υπολογίζεται στον πίνακα</t>
    </r>
  </si>
  <si>
    <t xml:space="preserve"> Στήλες που συμπληρώνει ο Ανάδοχος (εξαιρούνται οι γραμμοσκιασμένες περιοχές)</t>
  </si>
  <si>
    <t>To be renamed! (Περιγραφή Υπηρεσίας/Πόρου)</t>
  </si>
  <si>
    <t>`</t>
  </si>
  <si>
    <t>Compute Resources  - Εικονικές Μηχανές</t>
  </si>
  <si>
    <t>Προφίλ Ειδικής  Χρήσης εφαρμογών ΑΙ (Δ1)</t>
  </si>
  <si>
    <t>Προφίλ Ειδικής  Χρήσης εφαρμογών ΑΙ (Δ2)</t>
  </si>
  <si>
    <t>Προφίλ αυξημένης χρήσης CPU  (Β1)</t>
  </si>
  <si>
    <t>Προφίλ αυξημένης χρήσης CPU  (Β2)</t>
  </si>
  <si>
    <t>Προφίλ αυξημένης χρήσης μνήμης (Γ1)</t>
  </si>
  <si>
    <t>Προφίλ αυξημένης χρήσης μνήμης (Γ2)</t>
  </si>
  <si>
    <t>Δίσκοι Στερεάς Κατάστασης (SSDs) Γενικής Χρήσης</t>
  </si>
  <si>
    <t>Τυπικοί Μηχανικοί Δίσκοι (HDDs) για μακροχρόνια αποθήκευση (Cold Storage )</t>
  </si>
  <si>
    <t>Δίσκοι Στερεάς Κατάστασης (SSDs) με IOPS</t>
  </si>
  <si>
    <t>Throughput</t>
  </si>
  <si>
    <t>Ν/Α</t>
  </si>
  <si>
    <t>Προσφερόμενα IOPs ( Τα πρώτα 3000 πρέπει να προσφέρονται δωρεάν )</t>
  </si>
  <si>
    <t>Μηνιαίο κόστος μονάδας #3 (Throughput)</t>
  </si>
  <si>
    <t>Μηνιαίο κόστος μονάδας #2 (IOps)</t>
  </si>
  <si>
    <t>Mηνιαίο κόστος Υπηρεσίας/Πόρου #1</t>
  </si>
  <si>
    <t>Mηνιαίο κόστος Υπηρεσίας/Πόρου #2</t>
  </si>
  <si>
    <t>Mηνιαίο κόστος Υπηρεσίας/Πόρου #3</t>
  </si>
  <si>
    <t>Τυπικό Μοντέλο</t>
  </si>
  <si>
    <t>ρ</t>
  </si>
  <si>
    <t>Μηνιαίο κόστος μονάδας #3</t>
  </si>
  <si>
    <t>Kubernetes Service</t>
  </si>
  <si>
    <t>KUBERNETES - (Compute Container Resources)</t>
  </si>
  <si>
    <t>Προσφερόμενη  ποσότητα Υπηρεσίας/Πόρου (Clusters)</t>
  </si>
  <si>
    <t>Traffic Flow</t>
  </si>
  <si>
    <t>Προσφερόμενος αριθμός Υπηρεσίας/Πόρου#1:
- DNS Hosted Zones</t>
  </si>
  <si>
    <t>Μοναδιαίο Κόστος Traffic Flow</t>
  </si>
  <si>
    <t xml:space="preserve">Μοναδιαίο κόστος Standard queries </t>
  </si>
  <si>
    <t>Μοναδιαίο κόστος Latency based routing queries</t>
  </si>
  <si>
    <t>Μοναδιαίο κόστος Geo DNS queries</t>
  </si>
  <si>
    <t>Μοναδιαίο΄κόστος μονάδας #1 (Βασικό Πακέτο Υπηρεσίας)</t>
  </si>
  <si>
    <t>Μηνιαίο Κόστος Traffic Flow</t>
  </si>
  <si>
    <t>Standard queries ( per month )</t>
  </si>
  <si>
    <t>Latency based routing queries ( per month )</t>
  </si>
  <si>
    <t>Geo DNS queries ( per month )</t>
  </si>
  <si>
    <t xml:space="preserve">DNS Hosted Zones </t>
  </si>
  <si>
    <t>ΔΙΚΤΥΑΚΕΣ ΥΠΗΡΕΣΙΕΣ DNS</t>
  </si>
  <si>
    <t>ΔΙΚΤΥΑΚΕΣ ΥΠΗΡΕΣΙΕΣ DDOS</t>
  </si>
  <si>
    <t>ΥΠΗΡΕΣΙΕΣ ΕΙΚΟΝΙΚΩΝ ΜΗΧΑΝΩΝ</t>
  </si>
  <si>
    <t>ΥΠΗΡΕΣΙΕΣ ΔΙΚΤΥΟΥ - DNS</t>
  </si>
  <si>
    <t>ΥΠΗΡΕΣΙΕΣ ΔΙΚΤΥΟΥ - DDOS</t>
  </si>
  <si>
    <t>Master Node</t>
  </si>
  <si>
    <t>Task Node</t>
  </si>
  <si>
    <t>Core Node</t>
  </si>
  <si>
    <t>Προσφερόμενη Ποσότητα</t>
  </si>
  <si>
    <t>vCPU</t>
  </si>
  <si>
    <t>Memory ( GB)</t>
  </si>
  <si>
    <t xml:space="preserve">Προφίλ Τυπικής χρήσης (A)
</t>
  </si>
  <si>
    <t>Προφίλ Αυξημένης Χρήσης (B)</t>
  </si>
  <si>
    <t>ΣΥΣΤΗΜΑΤΑ ΜΗ ΣΧΕΣΙΑΚΩΝ ΒΑΣΕΩΝ ΔΕΔΟΜΕΝΩΝ</t>
  </si>
  <si>
    <t>ΝΟΝ RELATIONAL DATABASES</t>
  </si>
  <si>
    <t>DynamoDB Provisioned</t>
  </si>
  <si>
    <t>Τύπος Κλάσης  Πίνακα</t>
  </si>
  <si>
    <t>Τυπικό</t>
  </si>
  <si>
    <t>Μέσο  μέγεθος  στοιχείου αποθήκευσης (ΚΒ)</t>
  </si>
  <si>
    <t>Μέγεθος δεδομένων (GB)</t>
  </si>
  <si>
    <t>Βάση Δεδομένων Νo SQL Προβλεφθείσας Ισχύος</t>
  </si>
  <si>
    <t>Ποσοστό non Transactional Εγρραφών</t>
  </si>
  <si>
    <t>Ποσοστό Transactional Εγρραφών</t>
  </si>
  <si>
    <t>Εγγραφές ανά δευτερόλεπτο ( Τιμή Βάσης )</t>
  </si>
  <si>
    <t>Ποσοστό της Τιμής Βάσης</t>
  </si>
  <si>
    <t>Διάρκεια αιχμής ( ώρες ανά μήνα )</t>
  </si>
  <si>
    <t>Εγγραφές ( εκατομμυρια ανά μηνα )</t>
  </si>
  <si>
    <t>Συνολικές Εγγραφές</t>
  </si>
  <si>
    <t>Μηνιαίο Κόστος Εγγραφής</t>
  </si>
  <si>
    <t>Τιμή Μονάδας  Αποθηκευτικού Χώρου</t>
  </si>
  <si>
    <t>Τιμή Μονάδας ανά Εγγραφή</t>
  </si>
  <si>
    <t>Μηνιαίο Κόστος Μονάδας  Αποθηκευτικού χώρου
(GB/μήνα)</t>
  </si>
  <si>
    <t>Στοιχεία Εγγραφής στη ΒΔ</t>
  </si>
  <si>
    <t>Βάση Δεδομένων NoSQL Δυναμικής Ισχύος (On Demand)</t>
  </si>
  <si>
    <t>Στοιχεία Ανάγνωσης από τη ΒΔ</t>
  </si>
  <si>
    <t>Eventually consistent</t>
  </si>
  <si>
    <t>Strongly consistent</t>
  </si>
  <si>
    <t>Transactional</t>
  </si>
  <si>
    <t>Συνολικές Αναγνώσεις</t>
  </si>
  <si>
    <t>Αναγνώσεις ( εκατομμυρια ανά μηνα )</t>
  </si>
  <si>
    <t>Τιμή Μονάδας ανά Ανάγνωση</t>
  </si>
  <si>
    <t>Μηνιαίο Κόστος Ανάγνωσης</t>
  </si>
  <si>
    <t xml:space="preserve">ΥΠΗΡΕΣΙΕΣ ΝοSQL </t>
  </si>
  <si>
    <t>ΑΝΑΛΥΣΗ ΔΕΔΟΜΕΝΩΝ</t>
  </si>
  <si>
    <t>ΥΠΗΡΕΣΙΕΣ ΑΝΑΛΥΣΗΣ ΔΕΔΟΜΕΝΩΝ ΜΕΓΑΛΗΣ ΚΛΙΜΑΚΑΣ ( BIG DATA ANALYTICS )</t>
  </si>
  <si>
    <t xml:space="preserve">Μοναδιαίο κόστος μονάδας #2 </t>
  </si>
  <si>
    <t>Μονάδα #1 Προσφερόμενη Χωρητικότητα (GB/Μήνα)</t>
  </si>
  <si>
    <t>Μονάδα #2 Προσφερόμενος αριθμός  Write Ops (PUT, COPY, POST, LIST)</t>
  </si>
  <si>
    <t>Μονάδα #3 Προσφερόμενος αριθμός  Read Ops (GET, SELECT)</t>
  </si>
  <si>
    <t>Μονάδα #4  Προσφερόμενη χωρητικότητα Ανασυρόμενων Δεδομένων (Gb/μήνα)</t>
  </si>
  <si>
    <t>Μονάδα #5 Προσφερόμενη χωρητικότητα Ελεγχόμενων Δεδομένων (Gb/μήνα)</t>
  </si>
  <si>
    <t>Μονάδα #6 Μεταφορά Δεδομένων προς το Internet  (GB/month)</t>
  </si>
  <si>
    <t>Μοναδιαίο κόστος μονάδας #4</t>
  </si>
  <si>
    <t>Μηνιαίο κόστος μονάδας #5</t>
  </si>
  <si>
    <t>Μοναδιαίο κόστος μονάδας #6</t>
  </si>
  <si>
    <t>ΑΠΟΘΗΚΕΥΤΙΚΟΣ ΧΩΡΟΣ - ΔΟΜΗΜΕΝΑ/ΑΔΟΜΗΤΑ ΔΕΔΟΜΕΝΑ ΜΕΓΑΛΗΣ ΚΛΙΜΑΚΩΣΗΣ - BINARY LARGE OBLJECT ΤΥΠΙΚΟ ΜΟΝΤΕΛΟ ΠΡΟΣΒΑΣΗΣ</t>
  </si>
  <si>
    <t>ΑΠΟΘΗΚΕΥΤΙΚΟΣ ΧΩΡΟΣ - ΔΟΜΗΜΕΝΑ/ΑΔΟΜΗΤΑ ΔΕΔΟΜΕΝΑ ΜΕΓΑΛΗΣ ΚΛΙΜΑΚΩΣΗΣ - ΜΟΝΤΕΛΟ ΜΗ ΣΥΧΝΗΣ ΠΡΟΣΒΑΣΗΣ ΣΕ ΔΕΔΟΜΕΝΑ</t>
  </si>
  <si>
    <t>Μοντέλο Μη συχνής πρόσβασης στα δεδομένα</t>
  </si>
  <si>
    <t>Κωδικός #2</t>
  </si>
  <si>
    <t>Κωδικός #1</t>
  </si>
  <si>
    <t>Κωδικός #3</t>
  </si>
  <si>
    <t>Κωδικός #4</t>
  </si>
  <si>
    <t>Κωδικός #5</t>
  </si>
  <si>
    <t>Κωδικός #6</t>
  </si>
  <si>
    <t>ΥΠΗΡΕΣΙΕΣ ΑΝΑΛΥΣΗΣ ΔΕΔΟΜΕΝΩΝ MEΓΑΛΗΣ ΚΛΙΜΑΚΑΣ</t>
  </si>
  <si>
    <t>ΥΠΗΡΕΣΙΕΣ DBaaS - [PostgreSQL/MySQL]</t>
  </si>
  <si>
    <t>Container Registry</t>
  </si>
  <si>
    <t xml:space="preserve">Μηνιαίο κόστος μονάδας #2 </t>
  </si>
  <si>
    <r>
      <rPr>
        <b/>
        <sz val="11"/>
        <color theme="1"/>
        <rFont val="Calibri"/>
        <family val="2"/>
        <charset val="161"/>
        <scheme val="minor"/>
      </rPr>
      <t>VPN Gateway</t>
    </r>
    <r>
      <rPr>
        <sz val="11"/>
        <color theme="1"/>
        <rFont val="Calibri"/>
        <family val="2"/>
        <scheme val="minor"/>
      </rPr>
      <t xml:space="preserve">
Προσφερόμενα στοιχεία/χαρακτηριστικά υπηρεσίας:</t>
    </r>
    <r>
      <rPr>
        <sz val="11"/>
        <rFont val="Calibri"/>
        <family val="2"/>
        <charset val="161"/>
        <scheme val="minor"/>
      </rPr>
      <t xml:space="preserve">
</t>
    </r>
  </si>
  <si>
    <t xml:space="preserve">DDoS </t>
  </si>
  <si>
    <t>ΔΙΚΤΥΑΚΕΣ ΥΠΗΡΕΣΙΕΣ VPN</t>
  </si>
  <si>
    <t>VPN</t>
  </si>
  <si>
    <t>Προσφερόμενος αριθμός Υπηρεσίας/Πόρου#1:
- VPN Services</t>
  </si>
  <si>
    <t>Standard connections ( per month )</t>
  </si>
  <si>
    <t>VPN based routing queries ( per month )</t>
  </si>
  <si>
    <t>any other cost( per month )</t>
  </si>
  <si>
    <t>100GB</t>
  </si>
  <si>
    <t>Μονάδα #4  Lifecycle Transition requests into (per 1,000 requests)</t>
  </si>
  <si>
    <t>Μονάδα #5 Data Retrieval requests (per 1,000 requests)</t>
  </si>
  <si>
    <t>Μονάδα #6 Data retrievals (per GB)</t>
  </si>
  <si>
    <r>
      <t xml:space="preserve">Συνολικό Κόστος Υπηρεσιών/Πόρων </t>
    </r>
    <r>
      <rPr>
        <b/>
        <i/>
        <sz val="11"/>
        <color rgb="FFFF0000"/>
        <rFont val="Calibri (Body)"/>
      </rPr>
      <t>(υποθέτουμε 26 μήνες χρήσης)</t>
    </r>
  </si>
  <si>
    <t>ΥΠΗΡΕΣΙΕΣ Serverless DB- [PostgreSQL/MySQL]</t>
  </si>
  <si>
    <t>ΥΠΗΡΕΣΙΕΣ ΔΙΚΤΥΟΥ - [IP / BANDWIDTH]</t>
  </si>
  <si>
    <t>ΥΠΗΡΕΣΙΕΣ ΔΙΚΤΥΟΥ - VPN</t>
  </si>
  <si>
    <t>SERVERLESS ΒΑΣΕΙΣ ΔΕΔΟΜΕΝΩΝ ΑΝΟΙΧΤΟΥ ΚΩΔΙΚΑ - PostgreSQL / MySQL</t>
  </si>
  <si>
    <t>Capacity Units</t>
  </si>
  <si>
    <t>Serverless DBMS</t>
  </si>
  <si>
    <t>Serverless MySQL-Compatible Edition (16 Capacity Units per hour,3TB storage / month, 1000 IO rate per sec, 1500 Peak IO rate per sec, 72 hours of peak activity / month, 6TB back-up storage)</t>
  </si>
  <si>
    <t>Serverless PostgreSQL-Compatible Edition (16 Capacity Units per hour,3TB storage / month, 1000 IO rate per sec, 1500 Peak IO rate per sec), 72 hours of peak activity / month, 6TB back-up storage)</t>
  </si>
  <si>
    <t>EDYTE CLOUD LOT1 / ΠΕΡΙΓΡΑΦΗ ΥΠΗΡΕΣΙΑΣ</t>
  </si>
  <si>
    <t>4x Network Address Translation (NAT) Gateways (512GB/month Data Processed per NAT GW)</t>
  </si>
  <si>
    <t>Private Link (10  interface VPC endpoints per region, 3 Availability Zones the endpoints deployment, 1TB/month)</t>
  </si>
  <si>
    <t>Protections for internet-facing applications running on Elastic Compute, Load Balancing, Front Applications and scalable DNS</t>
  </si>
  <si>
    <t xml:space="preserve">Εικ. επεξεργαστές (CPUs) </t>
  </si>
  <si>
    <t>16 physical</t>
  </si>
  <si>
    <t xml:space="preserve">Τύπος 2 </t>
  </si>
  <si>
    <t>128 virtual</t>
  </si>
  <si>
    <t>Τύπος 3</t>
  </si>
  <si>
    <t>96 virtual</t>
  </si>
  <si>
    <t>Τύπος 4</t>
  </si>
  <si>
    <t>64 virtual</t>
  </si>
  <si>
    <t>Τύπος 1</t>
  </si>
  <si>
    <t>Backup για ΒΔ</t>
  </si>
  <si>
    <t>Backup για Ελαστική Αποθήκευση Αρχείων</t>
  </si>
  <si>
    <t>Backup για Block Χώρους Αποθήκευσης</t>
  </si>
  <si>
    <t xml:space="preserve">ΥΠΗΡΕΣΙΕΣ </t>
  </si>
  <si>
    <t>ΚΑΤΗΓΟΡΙΑ ΥΠΗΡΕΣΙΑΣ</t>
  </si>
  <si>
    <t xml:space="preserve">Προσφερόμενος  αριθμός (users/Μήνα) </t>
  </si>
  <si>
    <t>Μηνιαίο Κόστος Μονάδας #</t>
  </si>
  <si>
    <t>Συνολικό Μηνιαίο Κόστος  #</t>
  </si>
  <si>
    <t>Διαχείριση Έργου</t>
  </si>
  <si>
    <t>Project Manager</t>
  </si>
  <si>
    <t>Αναπληρωτής Project Manager</t>
  </si>
  <si>
    <t>Μελέτη Εφαρμογής</t>
  </si>
  <si>
    <t>Υπηρεσίες Μελετών Υπολογιστικού Νέφους</t>
  </si>
  <si>
    <t>Υπηρεσίες Υποστήριξης</t>
  </si>
  <si>
    <t>Υπηρεσίας Υποστήριξης</t>
  </si>
  <si>
    <t>Απλά Στελέχη</t>
  </si>
  <si>
    <t>Υπηρεσίες Εκπαίδευσης</t>
  </si>
  <si>
    <t>Εκπαιδευτές</t>
  </si>
  <si>
    <t>Υπηρεσσίες ΑνΣχΜε</t>
  </si>
  <si>
    <t>Εμπειρα Στελέχη</t>
  </si>
  <si>
    <t xml:space="preserve">Εμπειρα Στελέχη </t>
  </si>
  <si>
    <t>Περιγραφή Υπηρεσίας/Πόρου</t>
  </si>
  <si>
    <t>ΥΠΗΡΕΣΙΕΣ</t>
  </si>
  <si>
    <t>ΣΥΝΟΛΟ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</si>
</sst>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\ _€_-;\-* #,##0.00\ _€_-;_-* &quot;-&quot;??\ _€_-;_-@_-"/>
    <numFmt numFmtId="164" formatCode="_-* #,##0.00_-;\-* #,##0.00_-;_-* &quot;-&quot;??_-;_-@_-"/>
    <numFmt numFmtId="165" formatCode="_(&quot;£&quot;* #,##0.00_);_(&quot;£&quot;* \(#,##0.00\);_(&quot;£&quot;* &quot;-&quot;??_);_(@_)"/>
    <numFmt numFmtId="166" formatCode="#,##0.00\ &quot;€&quot;"/>
    <numFmt numFmtId="167" formatCode="#,##0.0000\ &quot;€&quot;"/>
    <numFmt numFmtId="168" formatCode="_-* #,##0.0000000_-;\-* #,##0.0000000_-;_-* &quot;-&quot;??_-;_-@_-"/>
    <numFmt numFmtId="169" formatCode="_([$$-409]* #,##0.00_);_([$$-409]* \(#,##0.00\);_([$$-409]* &quot;-&quot;??_);_(@_)"/>
    <numFmt numFmtId="170" formatCode="_([$€-2]\ * #,##0.00_);_([$€-2]\ * \(#,##0.00\);_([$€-2]\ * &quot;-&quot;??_);_(@_)"/>
    <numFmt numFmtId="171" formatCode="_-* #,##0.00\ [$€-408]_-;\-* #,##0.00\ [$€-408]_-;_-* &quot;-&quot;??\ [$€-408]_-;_-@_-"/>
    <numFmt numFmtId="172" formatCode="_-[$$-409]* #,##0.00_ ;_-[$$-409]* \-#,##0.00\ ;_-[$$-409]* &quot;-&quot;??_ ;_-@_ "/>
  </numFmts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i/>
      <sz val="11"/>
      <color rgb="FF000000"/>
      <name val="Calibri"/>
      <family val="2"/>
      <charset val="161"/>
      <scheme val="minor"/>
    </font>
    <font>
      <sz val="11"/>
      <color rgb="FF000000"/>
      <name val="Calibri"/>
      <family val="2"/>
      <charset val="161"/>
      <scheme val="minor"/>
    </font>
    <font>
      <b/>
      <i/>
      <sz val="11"/>
      <color theme="1"/>
      <name val="Calibri"/>
      <family val="2"/>
      <charset val="161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sz val="11"/>
      <name val="Calibri"/>
      <family val="2"/>
      <charset val="161"/>
    </font>
    <font>
      <b/>
      <sz val="12"/>
      <color theme="1"/>
      <name val="Calibri"/>
      <family val="2"/>
      <charset val="161"/>
      <scheme val="minor"/>
    </font>
    <font>
      <b/>
      <sz val="13"/>
      <color theme="0"/>
      <name val="Calibri"/>
      <family val="2"/>
      <charset val="161"/>
      <scheme val="minor"/>
    </font>
    <font>
      <b/>
      <i/>
      <sz val="1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1"/>
      <color rgb="FF000000"/>
      <name val="Calibri"/>
      <family val="2"/>
      <scheme val="minor"/>
    </font>
    <font>
      <b/>
      <i/>
      <sz val="11"/>
      <color rgb="FFFF0000"/>
      <name val="Calibri"/>
      <family val="2"/>
      <charset val="161"/>
      <scheme val="minor"/>
    </font>
    <font>
      <b/>
      <sz val="11"/>
      <color rgb="FF000000"/>
      <name val="Calibri"/>
      <family val="2"/>
      <scheme val="minor"/>
    </font>
    <font>
      <b/>
      <sz val="11"/>
      <color rgb="FF000000"/>
      <name val="Calibri"/>
      <family val="2"/>
      <charset val="161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rgb="FF000000"/>
      <name val="Calibri"/>
      <family val="2"/>
      <charset val="161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161"/>
      <scheme val="minor"/>
    </font>
    <font>
      <b/>
      <sz val="13"/>
      <color theme="1"/>
      <name val="Calibri"/>
      <family val="2"/>
      <charset val="161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charset val="161"/>
      <scheme val="minor"/>
    </font>
    <font>
      <b/>
      <u val="double"/>
      <sz val="11"/>
      <color theme="1"/>
      <name val="Calibri"/>
      <family val="2"/>
      <charset val="161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i/>
      <sz val="11"/>
      <color rgb="FFFF0000"/>
      <name val="Calibri (Body)"/>
    </font>
    <font>
      <sz val="11"/>
      <color rgb="FF16191F"/>
      <name val="Calibri"/>
      <family val="2"/>
      <scheme val="minor"/>
    </font>
    <font>
      <b/>
      <sz val="14"/>
      <color rgb="FF000000"/>
      <name val="Calibri"/>
      <family val="2"/>
      <charset val="161"/>
    </font>
    <font>
      <sz val="12"/>
      <color rgb="FF000000"/>
      <name val="Calibri"/>
      <family val="2"/>
      <charset val="161"/>
    </font>
    <font>
      <b/>
      <i/>
      <sz val="11"/>
      <color rgb="FF000000"/>
      <name val="Calibri"/>
      <family val="2"/>
      <charset val="161"/>
    </font>
    <font>
      <b/>
      <sz val="12"/>
      <color rgb="FF000000"/>
      <name val="Calibri"/>
      <family val="2"/>
      <charset val="161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  <charset val="161"/>
    </font>
    <font>
      <sz val="11"/>
      <color rgb="FF000000"/>
      <name val="Calibri"/>
      <family val="2"/>
      <charset val="161"/>
    </font>
  </fonts>
  <fills count="1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70AD47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lightVertical">
        <bgColor theme="0"/>
      </patternFill>
    </fill>
    <fill>
      <patternFill patternType="solid">
        <fgColor rgb="FF92D050"/>
        <bgColor auto="1"/>
      </patternFill>
    </fill>
    <fill>
      <patternFill patternType="solid">
        <fgColor theme="5"/>
        <bgColor indexed="64"/>
      </patternFill>
    </fill>
    <fill>
      <patternFill patternType="solid">
        <fgColor theme="5"/>
        <bgColor rgb="FF000000"/>
      </patternFill>
    </fill>
    <fill>
      <patternFill patternType="solid">
        <fgColor rgb="FF548135"/>
        <bgColor indexed="64"/>
      </patternFill>
    </fill>
    <fill>
      <patternFill patternType="solid">
        <fgColor rgb="FF92D050"/>
        <bgColor rgb="FF92D050"/>
      </patternFill>
    </fill>
    <fill>
      <patternFill patternType="solid">
        <fgColor rgb="FFBFBFBF"/>
        <bgColor indexed="64"/>
      </patternFill>
    </fill>
    <fill>
      <patternFill patternType="solid">
        <fgColor rgb="FFBFBFBF"/>
        <bgColor rgb="FFBFBFBF"/>
      </patternFill>
    </fill>
  </fills>
  <borders count="8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rgb="FF000000"/>
      </bottom>
      <diagonal/>
    </border>
  </borders>
  <cellStyleXfs count="4">
    <xf numFmtId="0" fontId="0" fillId="0" borderId="0"/>
    <xf numFmtId="0" fontId="10" fillId="0" borderId="0"/>
    <xf numFmtId="164" fontId="31" fillId="0" borderId="0" applyFont="0" applyFill="0" applyBorder="0" applyAlignment="0" applyProtection="0"/>
    <xf numFmtId="165" fontId="31" fillId="0" borderId="0" applyFont="0" applyFill="0" applyBorder="0" applyAlignment="0" applyProtection="0"/>
  </cellStyleXfs>
  <cellXfs count="449">
    <xf numFmtId="0" fontId="0" fillId="0" borderId="0" xfId="0"/>
    <xf numFmtId="0" fontId="0" fillId="2" borderId="8" xfId="0" applyFill="1" applyBorder="1" applyAlignment="1">
      <alignment vertical="center" wrapText="1"/>
    </xf>
    <xf numFmtId="0" fontId="0" fillId="2" borderId="1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9" fillId="2" borderId="1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0" fillId="0" borderId="1" xfId="0" applyBorder="1"/>
    <xf numFmtId="0" fontId="0" fillId="2" borderId="21" xfId="0" applyFill="1" applyBorder="1" applyAlignment="1">
      <alignment horizontal="center" vertical="center"/>
    </xf>
    <xf numFmtId="4" fontId="17" fillId="0" borderId="0" xfId="0" applyNumberFormat="1" applyFont="1"/>
    <xf numFmtId="0" fontId="15" fillId="2" borderId="1" xfId="0" applyFont="1" applyFill="1" applyBorder="1" applyAlignment="1">
      <alignment horizontal="center" vertical="center"/>
    </xf>
    <xf numFmtId="166" fontId="5" fillId="10" borderId="8" xfId="0" applyNumberFormat="1" applyFont="1" applyFill="1" applyBorder="1" applyAlignment="1">
      <alignment horizontal="center" vertical="center" wrapText="1"/>
    </xf>
    <xf numFmtId="166" fontId="5" fillId="10" borderId="15" xfId="0" applyNumberFormat="1" applyFont="1" applyFill="1" applyBorder="1" applyAlignment="1">
      <alignment horizontal="center" vertical="center" wrapText="1"/>
    </xf>
    <xf numFmtId="166" fontId="5" fillId="10" borderId="2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0" fontId="17" fillId="8" borderId="8" xfId="0" applyFont="1" applyFill="1" applyBorder="1" applyAlignment="1">
      <alignment horizontal="center" vertical="center" wrapText="1"/>
    </xf>
    <xf numFmtId="0" fontId="17" fillId="7" borderId="8" xfId="0" applyFont="1" applyFill="1" applyBorder="1" applyAlignment="1">
      <alignment horizontal="center" vertical="center" wrapText="1"/>
    </xf>
    <xf numFmtId="0" fontId="17" fillId="8" borderId="15" xfId="0" applyFont="1" applyFill="1" applyBorder="1" applyAlignment="1">
      <alignment horizontal="center" vertical="center" wrapText="1"/>
    </xf>
    <xf numFmtId="167" fontId="5" fillId="10" borderId="8" xfId="0" applyNumberFormat="1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vertical="center"/>
    </xf>
    <xf numFmtId="0" fontId="15" fillId="2" borderId="21" xfId="0" applyFont="1" applyFill="1" applyBorder="1" applyAlignment="1">
      <alignment horizontal="center" vertical="center"/>
    </xf>
    <xf numFmtId="10" fontId="15" fillId="2" borderId="21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10" fontId="15" fillId="2" borderId="3" xfId="0" applyNumberFormat="1" applyFont="1" applyFill="1" applyBorder="1" applyAlignment="1">
      <alignment horizontal="left" vertical="center"/>
    </xf>
    <xf numFmtId="0" fontId="15" fillId="0" borderId="0" xfId="0" applyFont="1"/>
    <xf numFmtId="0" fontId="27" fillId="8" borderId="15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5" fillId="10" borderId="8" xfId="0" applyFont="1" applyFill="1" applyBorder="1" applyAlignment="1">
      <alignment horizontal="center" vertical="center" wrapText="1"/>
    </xf>
    <xf numFmtId="0" fontId="5" fillId="10" borderId="15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17" fillId="6" borderId="8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6" fillId="0" borderId="0" xfId="0" applyFont="1" applyAlignment="1">
      <alignment vertical="center" wrapText="1"/>
    </xf>
    <xf numFmtId="167" fontId="6" fillId="4" borderId="1" xfId="0" applyNumberFormat="1" applyFont="1" applyFill="1" applyBorder="1" applyAlignment="1">
      <alignment horizontal="right" vertical="center"/>
    </xf>
    <xf numFmtId="166" fontId="6" fillId="4" borderId="1" xfId="0" applyNumberFormat="1" applyFont="1" applyFill="1" applyBorder="1" applyAlignment="1">
      <alignment horizontal="right" vertical="center"/>
    </xf>
    <xf numFmtId="166" fontId="6" fillId="4" borderId="8" xfId="0" applyNumberFormat="1" applyFont="1" applyFill="1" applyBorder="1" applyAlignment="1">
      <alignment horizontal="right" vertical="center"/>
    </xf>
    <xf numFmtId="166" fontId="6" fillId="4" borderId="15" xfId="0" applyNumberFormat="1" applyFont="1" applyFill="1" applyBorder="1" applyAlignment="1">
      <alignment horizontal="right" vertical="center"/>
    </xf>
    <xf numFmtId="167" fontId="15" fillId="4" borderId="1" xfId="0" applyNumberFormat="1" applyFont="1" applyFill="1" applyBorder="1" applyAlignment="1">
      <alignment vertical="center"/>
    </xf>
    <xf numFmtId="0" fontId="0" fillId="2" borderId="21" xfId="0" applyFill="1" applyBorder="1" applyAlignment="1">
      <alignment horizontal="center" vertical="center" wrapText="1"/>
    </xf>
    <xf numFmtId="166" fontId="0" fillId="4" borderId="8" xfId="0" applyNumberFormat="1" applyFill="1" applyBorder="1" applyAlignment="1">
      <alignment vertical="center"/>
    </xf>
    <xf numFmtId="166" fontId="0" fillId="4" borderId="15" xfId="0" applyNumberForma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0" fillId="2" borderId="8" xfId="0" applyFill="1" applyBorder="1" applyAlignment="1">
      <alignment horizontal="center" vertical="center" wrapText="1"/>
    </xf>
    <xf numFmtId="167" fontId="0" fillId="4" borderId="21" xfId="0" applyNumberFormat="1" applyFill="1" applyBorder="1" applyAlignment="1">
      <alignment vertical="center"/>
    </xf>
    <xf numFmtId="166" fontId="0" fillId="4" borderId="21" xfId="0" applyNumberFormat="1" applyFill="1" applyBorder="1" applyAlignment="1">
      <alignment vertical="center"/>
    </xf>
    <xf numFmtId="166" fontId="0" fillId="4" borderId="22" xfId="0" applyNumberFormat="1" applyFill="1" applyBorder="1" applyAlignment="1">
      <alignment vertical="center"/>
    </xf>
    <xf numFmtId="167" fontId="0" fillId="4" borderId="8" xfId="0" applyNumberFormat="1" applyFill="1" applyBorder="1" applyAlignment="1">
      <alignment vertical="center"/>
    </xf>
    <xf numFmtId="166" fontId="9" fillId="0" borderId="42" xfId="0" applyNumberFormat="1" applyFont="1" applyBorder="1"/>
    <xf numFmtId="0" fontId="9" fillId="0" borderId="42" xfId="0" applyFont="1" applyBorder="1" applyAlignment="1">
      <alignment horizontal="right" vertical="center"/>
    </xf>
    <xf numFmtId="0" fontId="6" fillId="4" borderId="0" xfId="0" applyFont="1" applyFill="1" applyAlignment="1">
      <alignment horizontal="center" vertical="center"/>
    </xf>
    <xf numFmtId="0" fontId="23" fillId="0" borderId="0" xfId="0" applyFont="1"/>
    <xf numFmtId="0" fontId="0" fillId="2" borderId="1" xfId="0" applyFill="1" applyBorder="1" applyAlignment="1">
      <alignment horizontal="center" vertical="center" wrapText="1"/>
    </xf>
    <xf numFmtId="167" fontId="14" fillId="4" borderId="8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24" fillId="2" borderId="1" xfId="0" applyFont="1" applyFill="1" applyBorder="1" applyAlignment="1">
      <alignment horizontal="center" vertical="center"/>
    </xf>
    <xf numFmtId="167" fontId="13" fillId="10" borderId="8" xfId="0" applyNumberFormat="1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10" fontId="15" fillId="2" borderId="9" xfId="0" applyNumberFormat="1" applyFont="1" applyFill="1" applyBorder="1" applyAlignment="1">
      <alignment horizontal="left" vertical="center" wrapText="1"/>
    </xf>
    <xf numFmtId="167" fontId="15" fillId="4" borderId="1" xfId="0" applyNumberFormat="1" applyFont="1" applyFill="1" applyBorder="1" applyAlignment="1">
      <alignment horizontal="right" vertical="center" wrapText="1"/>
    </xf>
    <xf numFmtId="0" fontId="15" fillId="3" borderId="26" xfId="0" applyFont="1" applyFill="1" applyBorder="1" applyAlignment="1">
      <alignment horizontal="center" vertical="center"/>
    </xf>
    <xf numFmtId="0" fontId="15" fillId="3" borderId="37" xfId="0" applyFont="1" applyFill="1" applyBorder="1" applyAlignment="1">
      <alignment horizontal="center" vertical="center"/>
    </xf>
    <xf numFmtId="0" fontId="27" fillId="2" borderId="21" xfId="0" applyFont="1" applyFill="1" applyBorder="1" applyAlignment="1">
      <alignment vertical="center" wrapText="1"/>
    </xf>
    <xf numFmtId="0" fontId="24" fillId="2" borderId="2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 wrapText="1"/>
    </xf>
    <xf numFmtId="0" fontId="0" fillId="4" borderId="8" xfId="0" applyFill="1" applyBorder="1" applyAlignment="1">
      <alignment horizontal="left" vertical="center" wrapText="1"/>
    </xf>
    <xf numFmtId="0" fontId="0" fillId="4" borderId="3" xfId="0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/>
    </xf>
    <xf numFmtId="0" fontId="14" fillId="4" borderId="1" xfId="0" applyFont="1" applyFill="1" applyBorder="1" applyAlignment="1">
      <alignment horizontal="left" vertical="center"/>
    </xf>
    <xf numFmtId="167" fontId="0" fillId="0" borderId="0" xfId="0" applyNumberFormat="1"/>
    <xf numFmtId="0" fontId="24" fillId="4" borderId="1" xfId="0" applyFont="1" applyFill="1" applyBorder="1" applyAlignment="1">
      <alignment horizontal="left" vertical="center" wrapText="1"/>
    </xf>
    <xf numFmtId="167" fontId="0" fillId="4" borderId="3" xfId="0" applyNumberFormat="1" applyFill="1" applyBorder="1" applyAlignment="1">
      <alignment vertical="center"/>
    </xf>
    <xf numFmtId="167" fontId="0" fillId="4" borderId="1" xfId="0" applyNumberFormat="1" applyFill="1" applyBorder="1" applyAlignment="1">
      <alignment vertical="center"/>
    </xf>
    <xf numFmtId="0" fontId="0" fillId="4" borderId="8" xfId="0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8" xfId="0" applyFont="1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/>
    </xf>
    <xf numFmtId="0" fontId="15" fillId="0" borderId="26" xfId="0" applyFont="1" applyBorder="1" applyAlignment="1">
      <alignment horizontal="left" vertical="center"/>
    </xf>
    <xf numFmtId="0" fontId="15" fillId="0" borderId="37" xfId="0" applyFont="1" applyBorder="1" applyAlignment="1">
      <alignment horizontal="left" vertical="center"/>
    </xf>
    <xf numFmtId="0" fontId="15" fillId="4" borderId="3" xfId="0" applyFont="1" applyFill="1" applyBorder="1" applyAlignment="1">
      <alignment horizontal="left" vertical="center" wrapText="1"/>
    </xf>
    <xf numFmtId="0" fontId="15" fillId="4" borderId="1" xfId="0" applyFont="1" applyFill="1" applyBorder="1" applyAlignment="1">
      <alignment horizontal="left" vertical="center" wrapText="1"/>
    </xf>
    <xf numFmtId="0" fontId="15" fillId="4" borderId="21" xfId="0" applyFont="1" applyFill="1" applyBorder="1" applyAlignment="1">
      <alignment horizontal="left" vertical="center" wrapText="1"/>
    </xf>
    <xf numFmtId="1" fontId="0" fillId="2" borderId="1" xfId="0" applyNumberFormat="1" applyFill="1" applyBorder="1" applyAlignment="1">
      <alignment horizontal="right" vertical="center"/>
    </xf>
    <xf numFmtId="0" fontId="0" fillId="2" borderId="1" xfId="0" applyFill="1" applyBorder="1" applyAlignment="1">
      <alignment horizontal="right" vertical="center"/>
    </xf>
    <xf numFmtId="0" fontId="30" fillId="0" borderId="0" xfId="0" applyFont="1"/>
    <xf numFmtId="167" fontId="0" fillId="11" borderId="3" xfId="0" applyNumberFormat="1" applyFill="1" applyBorder="1" applyAlignment="1">
      <alignment vertical="center"/>
    </xf>
    <xf numFmtId="0" fontId="0" fillId="11" borderId="3" xfId="0" applyFill="1" applyBorder="1" applyAlignment="1">
      <alignment horizontal="center" vertical="center" wrapText="1"/>
    </xf>
    <xf numFmtId="0" fontId="24" fillId="11" borderId="21" xfId="0" applyFont="1" applyFill="1" applyBorder="1" applyAlignment="1">
      <alignment horizontal="center" vertical="center"/>
    </xf>
    <xf numFmtId="3" fontId="15" fillId="4" borderId="1" xfId="0" applyNumberFormat="1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right" vertical="center"/>
    </xf>
    <xf numFmtId="0" fontId="15" fillId="8" borderId="0" xfId="0" applyFont="1" applyFill="1" applyAlignment="1">
      <alignment horizontal="left" vertical="center" wrapText="1"/>
    </xf>
    <xf numFmtId="0" fontId="0" fillId="10" borderId="0" xfId="0" applyFill="1" applyAlignment="1">
      <alignment horizontal="left" vertical="center" wrapText="1"/>
    </xf>
    <xf numFmtId="0" fontId="15" fillId="9" borderId="0" xfId="0" applyFont="1" applyFill="1" applyAlignment="1">
      <alignment horizontal="left" vertical="center"/>
    </xf>
    <xf numFmtId="0" fontId="15" fillId="8" borderId="0" xfId="0" applyFont="1" applyFill="1" applyAlignment="1">
      <alignment horizontal="left" vertical="center"/>
    </xf>
    <xf numFmtId="0" fontId="7" fillId="2" borderId="28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7" fillId="8" borderId="1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6" fillId="4" borderId="47" xfId="0" applyFont="1" applyFill="1" applyBorder="1" applyAlignment="1">
      <alignment horizontal="left" vertical="center"/>
    </xf>
    <xf numFmtId="0" fontId="6" fillId="4" borderId="7" xfId="0" applyFont="1" applyFill="1" applyBorder="1" applyAlignment="1">
      <alignment horizontal="left" vertical="center"/>
    </xf>
    <xf numFmtId="0" fontId="14" fillId="2" borderId="2" xfId="0" applyFont="1" applyFill="1" applyBorder="1" applyAlignment="1">
      <alignment horizontal="center" vertical="center"/>
    </xf>
    <xf numFmtId="166" fontId="5" fillId="10" borderId="33" xfId="0" applyNumberFormat="1" applyFont="1" applyFill="1" applyBorder="1" applyAlignment="1">
      <alignment horizontal="center" vertical="center" wrapText="1"/>
    </xf>
    <xf numFmtId="166" fontId="5" fillId="10" borderId="24" xfId="0" applyNumberFormat="1" applyFont="1" applyFill="1" applyBorder="1" applyAlignment="1">
      <alignment horizontal="center" vertical="center" wrapText="1"/>
    </xf>
    <xf numFmtId="0" fontId="0" fillId="2" borderId="39" xfId="0" applyFill="1" applyBorder="1" applyAlignment="1">
      <alignment horizontal="right" vertical="center"/>
    </xf>
    <xf numFmtId="0" fontId="0" fillId="2" borderId="39" xfId="0" applyFill="1" applyBorder="1" applyAlignment="1">
      <alignment horizontal="center" vertical="center"/>
    </xf>
    <xf numFmtId="3" fontId="0" fillId="12" borderId="1" xfId="0" applyNumberForma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167" fontId="5" fillId="10" borderId="1" xfId="0" applyNumberFormat="1" applyFont="1" applyFill="1" applyBorder="1" applyAlignment="1">
      <alignment horizontal="center" vertical="center" wrapText="1"/>
    </xf>
    <xf numFmtId="166" fontId="5" fillId="10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top" wrapText="1"/>
    </xf>
    <xf numFmtId="0" fontId="5" fillId="10" borderId="55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4" borderId="39" xfId="0" applyFill="1" applyBorder="1" applyAlignment="1">
      <alignment horizontal="left"/>
    </xf>
    <xf numFmtId="0" fontId="5" fillId="2" borderId="2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textRotation="90"/>
    </xf>
    <xf numFmtId="0" fontId="24" fillId="2" borderId="1" xfId="0" applyFont="1" applyFill="1" applyBorder="1" applyAlignment="1">
      <alignment vertical="center" wrapText="1"/>
    </xf>
    <xf numFmtId="164" fontId="0" fillId="2" borderId="1" xfId="2" applyFont="1" applyFill="1" applyBorder="1" applyAlignment="1">
      <alignment horizontal="center" vertical="center"/>
    </xf>
    <xf numFmtId="164" fontId="0" fillId="4" borderId="1" xfId="2" applyFont="1" applyFill="1" applyBorder="1" applyAlignment="1">
      <alignment horizontal="left" vertical="center" wrapText="1"/>
    </xf>
    <xf numFmtId="168" fontId="0" fillId="4" borderId="1" xfId="2" applyNumberFormat="1" applyFont="1" applyFill="1" applyBorder="1" applyAlignment="1">
      <alignment horizontal="left" vertical="center" wrapText="1"/>
    </xf>
    <xf numFmtId="164" fontId="0" fillId="0" borderId="1" xfId="0" applyNumberFormat="1" applyBorder="1" applyAlignment="1">
      <alignment vertical="center"/>
    </xf>
    <xf numFmtId="0" fontId="17" fillId="6" borderId="2" xfId="0" applyFont="1" applyFill="1" applyBorder="1" applyAlignment="1">
      <alignment horizontal="center" vertical="center" wrapText="1"/>
    </xf>
    <xf numFmtId="166" fontId="15" fillId="4" borderId="1" xfId="0" applyNumberFormat="1" applyFont="1" applyFill="1" applyBorder="1" applyAlignment="1">
      <alignment horizontal="right" vertical="center"/>
    </xf>
    <xf numFmtId="0" fontId="20" fillId="0" borderId="0" xfId="0" applyFont="1"/>
    <xf numFmtId="0" fontId="17" fillId="8" borderId="2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textRotation="90" wrapText="1"/>
    </xf>
    <xf numFmtId="0" fontId="17" fillId="6" borderId="1" xfId="0" applyFont="1" applyFill="1" applyBorder="1" applyAlignment="1">
      <alignment vertical="center" wrapText="1"/>
    </xf>
    <xf numFmtId="9" fontId="15" fillId="0" borderId="0" xfId="0" applyNumberFormat="1" applyFont="1"/>
    <xf numFmtId="9" fontId="15" fillId="2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164" fontId="15" fillId="2" borderId="1" xfId="2" applyFont="1" applyFill="1" applyBorder="1" applyAlignment="1">
      <alignment horizontal="center" vertical="center"/>
    </xf>
    <xf numFmtId="0" fontId="17" fillId="8" borderId="3" xfId="0" applyFont="1" applyFill="1" applyBorder="1" applyAlignment="1">
      <alignment horizontal="center" vertical="center" wrapText="1"/>
    </xf>
    <xf numFmtId="9" fontId="15" fillId="2" borderId="1" xfId="2" applyNumberFormat="1" applyFont="1" applyFill="1" applyBorder="1" applyAlignment="1">
      <alignment horizontal="center" vertical="center"/>
    </xf>
    <xf numFmtId="0" fontId="0" fillId="0" borderId="5" xfId="0" applyBorder="1"/>
    <xf numFmtId="0" fontId="17" fillId="6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166" fontId="0" fillId="0" borderId="8" xfId="0" applyNumberFormat="1" applyBorder="1" applyAlignment="1">
      <alignment vertical="center"/>
    </xf>
    <xf numFmtId="166" fontId="0" fillId="0" borderId="15" xfId="0" applyNumberFormat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166" fontId="9" fillId="0" borderId="0" xfId="0" applyNumberFormat="1" applyFont="1"/>
    <xf numFmtId="0" fontId="5" fillId="0" borderId="0" xfId="0" applyFont="1"/>
    <xf numFmtId="0" fontId="0" fillId="13" borderId="0" xfId="0" applyFill="1"/>
    <xf numFmtId="167" fontId="5" fillId="13" borderId="8" xfId="0" applyNumberFormat="1" applyFont="1" applyFill="1" applyBorder="1" applyAlignment="1">
      <alignment horizontal="center" vertical="center" wrapText="1"/>
    </xf>
    <xf numFmtId="0" fontId="6" fillId="13" borderId="1" xfId="0" applyFont="1" applyFill="1" applyBorder="1" applyAlignment="1">
      <alignment horizontal="center" vertical="center"/>
    </xf>
    <xf numFmtId="0" fontId="0" fillId="13" borderId="1" xfId="0" applyFill="1" applyBorder="1" applyAlignment="1">
      <alignment horizontal="center"/>
    </xf>
    <xf numFmtId="0" fontId="0" fillId="13" borderId="39" xfId="0" applyFill="1" applyBorder="1" applyAlignment="1">
      <alignment horizontal="center"/>
    </xf>
    <xf numFmtId="167" fontId="5" fillId="13" borderId="2" xfId="0" applyNumberFormat="1" applyFont="1" applyFill="1" applyBorder="1" applyAlignment="1">
      <alignment horizontal="center" vertical="center" wrapText="1"/>
    </xf>
    <xf numFmtId="0" fontId="24" fillId="13" borderId="1" xfId="0" applyFont="1" applyFill="1" applyBorder="1" applyAlignment="1">
      <alignment horizontal="center" vertical="center" wrapText="1"/>
    </xf>
    <xf numFmtId="0" fontId="24" fillId="13" borderId="1" xfId="0" applyFont="1" applyFill="1" applyBorder="1" applyAlignment="1">
      <alignment horizontal="center" vertical="center"/>
    </xf>
    <xf numFmtId="167" fontId="5" fillId="13" borderId="1" xfId="0" applyNumberFormat="1" applyFont="1" applyFill="1" applyBorder="1" applyAlignment="1">
      <alignment horizontal="center" vertical="center" wrapText="1"/>
    </xf>
    <xf numFmtId="0" fontId="0" fillId="13" borderId="1" xfId="0" applyFill="1" applyBorder="1" applyAlignment="1">
      <alignment horizontal="center" vertical="center" wrapText="1"/>
    </xf>
    <xf numFmtId="0" fontId="23" fillId="13" borderId="0" xfId="0" applyFont="1" applyFill="1"/>
    <xf numFmtId="0" fontId="0" fillId="13" borderId="1" xfId="0" applyFill="1" applyBorder="1" applyAlignment="1">
      <alignment horizontal="center" vertical="center"/>
    </xf>
    <xf numFmtId="0" fontId="0" fillId="13" borderId="8" xfId="0" applyFill="1" applyBorder="1" applyAlignment="1">
      <alignment horizontal="center" vertical="center"/>
    </xf>
    <xf numFmtId="0" fontId="0" fillId="13" borderId="3" xfId="0" applyFill="1" applyBorder="1" applyAlignment="1">
      <alignment horizontal="center" vertical="center"/>
    </xf>
    <xf numFmtId="0" fontId="24" fillId="13" borderId="21" xfId="0" applyFont="1" applyFill="1" applyBorder="1" applyAlignment="1">
      <alignment horizontal="center" vertical="center"/>
    </xf>
    <xf numFmtId="0" fontId="17" fillId="14" borderId="8" xfId="0" applyFont="1" applyFill="1" applyBorder="1" applyAlignment="1">
      <alignment horizontal="center" vertical="center" wrapText="1"/>
    </xf>
    <xf numFmtId="0" fontId="15" fillId="13" borderId="1" xfId="0" applyFont="1" applyFill="1" applyBorder="1" applyAlignment="1">
      <alignment horizontal="center" vertical="center"/>
    </xf>
    <xf numFmtId="0" fontId="15" fillId="13" borderId="0" xfId="0" applyFont="1" applyFill="1" applyAlignment="1">
      <alignment horizontal="center" vertical="center"/>
    </xf>
    <xf numFmtId="0" fontId="6" fillId="13" borderId="8" xfId="0" applyFont="1" applyFill="1" applyBorder="1" applyAlignment="1">
      <alignment horizontal="center" vertical="center"/>
    </xf>
    <xf numFmtId="0" fontId="6" fillId="13" borderId="0" xfId="0" applyFont="1" applyFill="1" applyAlignment="1">
      <alignment horizontal="center" vertical="center"/>
    </xf>
    <xf numFmtId="0" fontId="16" fillId="13" borderId="0" xfId="0" applyFont="1" applyFill="1" applyAlignment="1">
      <alignment vertical="center" wrapText="1"/>
    </xf>
    <xf numFmtId="0" fontId="17" fillId="14" borderId="1" xfId="0" applyFont="1" applyFill="1" applyBorder="1" applyAlignment="1">
      <alignment horizontal="center" vertical="center" wrapText="1"/>
    </xf>
    <xf numFmtId="0" fontId="15" fillId="13" borderId="21" xfId="0" applyFont="1" applyFill="1" applyBorder="1" applyAlignment="1">
      <alignment horizontal="center" vertical="center" wrapText="1"/>
    </xf>
    <xf numFmtId="0" fontId="15" fillId="13" borderId="3" xfId="0" applyFont="1" applyFill="1" applyBorder="1" applyAlignment="1">
      <alignment horizontal="center" vertical="center" wrapText="1"/>
    </xf>
    <xf numFmtId="0" fontId="15" fillId="13" borderId="0" xfId="0" applyFont="1" applyFill="1"/>
    <xf numFmtId="169" fontId="0" fillId="0" borderId="8" xfId="0" applyNumberFormat="1" applyBorder="1" applyAlignment="1">
      <alignment vertical="center"/>
    </xf>
    <xf numFmtId="166" fontId="32" fillId="10" borderId="15" xfId="0" applyNumberFormat="1" applyFont="1" applyFill="1" applyBorder="1" applyAlignment="1">
      <alignment horizontal="center" vertical="center" wrapText="1"/>
    </xf>
    <xf numFmtId="0" fontId="34" fillId="0" borderId="0" xfId="0" applyFont="1"/>
    <xf numFmtId="169" fontId="15" fillId="4" borderId="1" xfId="0" applyNumberFormat="1" applyFont="1" applyFill="1" applyBorder="1" applyAlignment="1">
      <alignment horizontal="right" vertical="center"/>
    </xf>
    <xf numFmtId="169" fontId="15" fillId="4" borderId="1" xfId="0" applyNumberFormat="1" applyFont="1" applyFill="1" applyBorder="1" applyAlignment="1">
      <alignment vertical="center"/>
    </xf>
    <xf numFmtId="169" fontId="15" fillId="0" borderId="0" xfId="0" applyNumberFormat="1" applyFont="1"/>
    <xf numFmtId="0" fontId="15" fillId="0" borderId="0" xfId="0" applyFont="1" applyAlignment="1">
      <alignment horizontal="center"/>
    </xf>
    <xf numFmtId="0" fontId="0" fillId="2" borderId="1" xfId="0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19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center" vertical="center" textRotation="90" wrapText="1"/>
    </xf>
    <xf numFmtId="0" fontId="17" fillId="8" borderId="2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/>
    </xf>
    <xf numFmtId="0" fontId="0" fillId="2" borderId="1" xfId="0" applyFill="1" applyBorder="1"/>
    <xf numFmtId="169" fontId="0" fillId="0" borderId="0" xfId="0" applyNumberFormat="1" applyAlignment="1">
      <alignment horizontal="right" vertical="center"/>
    </xf>
    <xf numFmtId="0" fontId="0" fillId="2" borderId="0" xfId="0" applyFill="1"/>
    <xf numFmtId="170" fontId="9" fillId="0" borderId="0" xfId="0" applyNumberFormat="1" applyFont="1"/>
    <xf numFmtId="0" fontId="6" fillId="2" borderId="2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15" fillId="13" borderId="9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/>
    </xf>
    <xf numFmtId="0" fontId="15" fillId="2" borderId="9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left" vertical="center" wrapText="1"/>
    </xf>
    <xf numFmtId="0" fontId="35" fillId="15" borderId="62" xfId="0" applyFont="1" applyFill="1" applyBorder="1"/>
    <xf numFmtId="0" fontId="36" fillId="0" borderId="62" xfId="0" applyFont="1" applyBorder="1"/>
    <xf numFmtId="0" fontId="36" fillId="0" borderId="63" xfId="0" applyFont="1" applyBorder="1"/>
    <xf numFmtId="0" fontId="40" fillId="16" borderId="76" xfId="0" applyFont="1" applyFill="1" applyBorder="1" applyAlignment="1">
      <alignment horizontal="left" vertical="center" wrapText="1"/>
    </xf>
    <xf numFmtId="0" fontId="41" fillId="16" borderId="76" xfId="0" applyFont="1" applyFill="1" applyBorder="1" applyAlignment="1">
      <alignment horizontal="center" vertical="center"/>
    </xf>
    <xf numFmtId="166" fontId="41" fillId="0" borderId="79" xfId="0" applyNumberFormat="1" applyFont="1" applyBorder="1" applyAlignment="1">
      <alignment horizontal="right" vertical="center"/>
    </xf>
    <xf numFmtId="0" fontId="40" fillId="16" borderId="78" xfId="0" applyFont="1" applyFill="1" applyBorder="1" applyAlignment="1">
      <alignment horizontal="left" vertical="center" wrapText="1"/>
    </xf>
    <xf numFmtId="0" fontId="41" fillId="16" borderId="78" xfId="0" applyFont="1" applyFill="1" applyBorder="1" applyAlignment="1">
      <alignment horizontal="center" vertical="center"/>
    </xf>
    <xf numFmtId="0" fontId="40" fillId="16" borderId="81" xfId="0" applyFont="1" applyFill="1" applyBorder="1" applyAlignment="1">
      <alignment horizontal="center" vertical="center" wrapText="1"/>
    </xf>
    <xf numFmtId="0" fontId="40" fillId="16" borderId="82" xfId="0" applyFont="1" applyFill="1" applyBorder="1" applyAlignment="1">
      <alignment horizontal="left" vertical="center" wrapText="1"/>
    </xf>
    <xf numFmtId="0" fontId="41" fillId="16" borderId="83" xfId="0" applyFont="1" applyFill="1" applyBorder="1" applyAlignment="1">
      <alignment horizontal="center" vertical="center"/>
    </xf>
    <xf numFmtId="0" fontId="41" fillId="16" borderId="77" xfId="0" applyFont="1" applyFill="1" applyBorder="1" applyAlignment="1">
      <alignment horizontal="center" vertical="center"/>
    </xf>
    <xf numFmtId="0" fontId="40" fillId="16" borderId="67" xfId="0" applyFont="1" applyFill="1" applyBorder="1" applyAlignment="1">
      <alignment horizontal="center" vertical="center" wrapText="1"/>
    </xf>
    <xf numFmtId="0" fontId="40" fillId="16" borderId="82" xfId="0" quotePrefix="1" applyFont="1" applyFill="1" applyBorder="1" applyAlignment="1">
      <alignment horizontal="left" vertical="center" wrapText="1"/>
    </xf>
    <xf numFmtId="0" fontId="41" fillId="0" borderId="0" xfId="0" applyFont="1"/>
    <xf numFmtId="4" fontId="40" fillId="0" borderId="0" xfId="0" applyNumberFormat="1" applyFont="1"/>
    <xf numFmtId="166" fontId="40" fillId="0" borderId="84" xfId="0" applyNumberFormat="1" applyFont="1" applyBorder="1" applyAlignment="1">
      <alignment vertical="center"/>
    </xf>
    <xf numFmtId="0" fontId="40" fillId="0" borderId="84" xfId="0" applyFont="1" applyBorder="1" applyAlignment="1">
      <alignment horizontal="right" vertical="center"/>
    </xf>
    <xf numFmtId="0" fontId="36" fillId="0" borderId="0" xfId="0" applyFont="1"/>
    <xf numFmtId="167" fontId="5" fillId="13" borderId="1" xfId="0" applyNumberFormat="1" applyFont="1" applyFill="1" applyBorder="1" applyAlignment="1">
      <alignment horizontal="center" vertical="center" wrapText="1"/>
    </xf>
    <xf numFmtId="171" fontId="6" fillId="4" borderId="3" xfId="0" applyNumberFormat="1" applyFont="1" applyFill="1" applyBorder="1" applyAlignment="1">
      <alignment horizontal="right" vertical="center"/>
    </xf>
    <xf numFmtId="171" fontId="6" fillId="4" borderId="26" xfId="0" applyNumberFormat="1" applyFont="1" applyFill="1" applyBorder="1" applyAlignment="1">
      <alignment horizontal="right" vertical="center"/>
    </xf>
    <xf numFmtId="171" fontId="6" fillId="4" borderId="57" xfId="0" applyNumberFormat="1" applyFont="1" applyFill="1" applyBorder="1" applyAlignment="1">
      <alignment horizontal="right" vertical="center"/>
    </xf>
    <xf numFmtId="171" fontId="6" fillId="4" borderId="1" xfId="0" applyNumberFormat="1" applyFont="1" applyFill="1" applyBorder="1" applyAlignment="1">
      <alignment horizontal="right" vertical="center"/>
    </xf>
    <xf numFmtId="171" fontId="6" fillId="4" borderId="5" xfId="0" applyNumberFormat="1" applyFont="1" applyFill="1" applyBorder="1" applyAlignment="1">
      <alignment horizontal="right" vertical="center"/>
    </xf>
    <xf numFmtId="171" fontId="6" fillId="4" borderId="58" xfId="0" applyNumberFormat="1" applyFont="1" applyFill="1" applyBorder="1" applyAlignment="1">
      <alignment horizontal="right" vertical="center"/>
    </xf>
    <xf numFmtId="171" fontId="0" fillId="4" borderId="39" xfId="0" applyNumberFormat="1" applyFill="1" applyBorder="1"/>
    <xf numFmtId="171" fontId="6" fillId="4" borderId="39" xfId="0" applyNumberFormat="1" applyFont="1" applyFill="1" applyBorder="1" applyAlignment="1">
      <alignment horizontal="right" vertical="center"/>
    </xf>
    <xf numFmtId="171" fontId="6" fillId="4" borderId="40" xfId="0" applyNumberFormat="1" applyFont="1" applyFill="1" applyBorder="1" applyAlignment="1">
      <alignment horizontal="right" vertical="center"/>
    </xf>
    <xf numFmtId="171" fontId="6" fillId="4" borderId="55" xfId="0" applyNumberFormat="1" applyFont="1" applyFill="1" applyBorder="1" applyAlignment="1">
      <alignment horizontal="right" vertical="center"/>
    </xf>
    <xf numFmtId="171" fontId="9" fillId="0" borderId="42" xfId="0" applyNumberFormat="1" applyFont="1" applyBorder="1"/>
    <xf numFmtId="171" fontId="9" fillId="0" borderId="42" xfId="3" applyNumberFormat="1" applyFont="1" applyBorder="1" applyAlignment="1">
      <alignment horizontal="right" vertical="center"/>
    </xf>
    <xf numFmtId="171" fontId="15" fillId="4" borderId="1" xfId="0" applyNumberFormat="1" applyFont="1" applyFill="1" applyBorder="1" applyAlignment="1">
      <alignment horizontal="right" vertical="center"/>
    </xf>
    <xf numFmtId="171" fontId="15" fillId="4" borderId="1" xfId="0" applyNumberFormat="1" applyFont="1" applyFill="1" applyBorder="1" applyAlignment="1">
      <alignment vertical="center"/>
    </xf>
    <xf numFmtId="171" fontId="0" fillId="4" borderId="1" xfId="0" applyNumberFormat="1" applyFill="1" applyBorder="1" applyAlignment="1">
      <alignment vertical="center"/>
    </xf>
    <xf numFmtId="171" fontId="29" fillId="0" borderId="0" xfId="0" applyNumberFormat="1" applyFont="1"/>
    <xf numFmtId="172" fontId="0" fillId="0" borderId="0" xfId="0" applyNumberFormat="1"/>
    <xf numFmtId="171" fontId="18" fillId="0" borderId="42" xfId="0" applyNumberFormat="1" applyFont="1" applyBorder="1" applyAlignment="1">
      <alignment vertical="center"/>
    </xf>
    <xf numFmtId="172" fontId="15" fillId="0" borderId="0" xfId="0" applyNumberFormat="1" applyFont="1"/>
    <xf numFmtId="171" fontId="15" fillId="4" borderId="1" xfId="0" applyNumberFormat="1" applyFont="1" applyFill="1" applyBorder="1" applyAlignment="1">
      <alignment horizontal="right" vertical="center" wrapText="1"/>
    </xf>
    <xf numFmtId="171" fontId="0" fillId="0" borderId="1" xfId="0" applyNumberFormat="1" applyBorder="1" applyAlignment="1">
      <alignment horizontal="center" vertical="center"/>
    </xf>
    <xf numFmtId="171" fontId="0" fillId="4" borderId="1" xfId="2" applyNumberFormat="1" applyFont="1" applyFill="1" applyBorder="1" applyAlignment="1">
      <alignment horizontal="left" vertical="center" wrapText="1"/>
    </xf>
    <xf numFmtId="171" fontId="0" fillId="0" borderId="1" xfId="0" applyNumberFormat="1" applyBorder="1" applyAlignment="1">
      <alignment vertical="center"/>
    </xf>
    <xf numFmtId="171" fontId="24" fillId="4" borderId="1" xfId="0" applyNumberFormat="1" applyFont="1" applyFill="1" applyBorder="1" applyAlignment="1">
      <alignment vertical="center"/>
    </xf>
    <xf numFmtId="171" fontId="0" fillId="0" borderId="0" xfId="0" applyNumberFormat="1"/>
    <xf numFmtId="171" fontId="0" fillId="0" borderId="1" xfId="3" applyNumberFormat="1" applyFont="1" applyFill="1" applyBorder="1" applyAlignment="1">
      <alignment vertical="center"/>
    </xf>
    <xf numFmtId="171" fontId="0" fillId="0" borderId="13" xfId="0" applyNumberFormat="1" applyBorder="1" applyAlignment="1">
      <alignment vertical="center"/>
    </xf>
    <xf numFmtId="43" fontId="0" fillId="0" borderId="0" xfId="0" applyNumberFormat="1"/>
    <xf numFmtId="171" fontId="0" fillId="0" borderId="1" xfId="0" applyNumberFormat="1" applyBorder="1"/>
    <xf numFmtId="171" fontId="0" fillId="4" borderId="3" xfId="0" applyNumberFormat="1" applyFill="1" applyBorder="1" applyAlignment="1">
      <alignment vertical="center"/>
    </xf>
    <xf numFmtId="171" fontId="0" fillId="4" borderId="19" xfId="0" applyNumberFormat="1" applyFill="1" applyBorder="1" applyAlignment="1">
      <alignment vertical="center"/>
    </xf>
    <xf numFmtId="171" fontId="0" fillId="4" borderId="13" xfId="0" applyNumberFormat="1" applyFill="1" applyBorder="1" applyAlignment="1">
      <alignment vertical="center"/>
    </xf>
    <xf numFmtId="171" fontId="0" fillId="4" borderId="8" xfId="0" applyNumberFormat="1" applyFill="1" applyBorder="1" applyAlignment="1">
      <alignment vertical="center"/>
    </xf>
    <xf numFmtId="171" fontId="0" fillId="4" borderId="15" xfId="0" applyNumberFormat="1" applyFill="1" applyBorder="1" applyAlignment="1">
      <alignment vertical="center"/>
    </xf>
    <xf numFmtId="171" fontId="15" fillId="4" borderId="3" xfId="0" applyNumberFormat="1" applyFont="1" applyFill="1" applyBorder="1" applyAlignment="1">
      <alignment vertical="center" wrapText="1"/>
    </xf>
    <xf numFmtId="171" fontId="15" fillId="4" borderId="26" xfId="0" applyNumberFormat="1" applyFont="1" applyFill="1" applyBorder="1" applyAlignment="1">
      <alignment horizontal="right"/>
    </xf>
    <xf numFmtId="171" fontId="15" fillId="4" borderId="19" xfId="0" applyNumberFormat="1" applyFont="1" applyFill="1" applyBorder="1"/>
    <xf numFmtId="171" fontId="15" fillId="4" borderId="1" xfId="0" applyNumberFormat="1" applyFont="1" applyFill="1" applyBorder="1" applyAlignment="1">
      <alignment vertical="center" wrapText="1"/>
    </xf>
    <xf numFmtId="171" fontId="34" fillId="0" borderId="0" xfId="0" applyNumberFormat="1" applyFont="1"/>
    <xf numFmtId="171" fontId="14" fillId="4" borderId="1" xfId="0" applyNumberFormat="1" applyFont="1" applyFill="1" applyBorder="1" applyAlignment="1">
      <alignment horizontal="right" vertical="center"/>
    </xf>
    <xf numFmtId="171" fontId="6" fillId="4" borderId="13" xfId="0" applyNumberFormat="1" applyFont="1" applyFill="1" applyBorder="1" applyAlignment="1">
      <alignment horizontal="right" vertical="center"/>
    </xf>
    <xf numFmtId="171" fontId="15" fillId="4" borderId="21" xfId="0" applyNumberFormat="1" applyFont="1" applyFill="1" applyBorder="1" applyAlignment="1">
      <alignment horizontal="right" vertical="center" wrapText="1"/>
    </xf>
    <xf numFmtId="171" fontId="15" fillId="4" borderId="21" xfId="3" applyNumberFormat="1" applyFont="1" applyFill="1" applyBorder="1" applyAlignment="1">
      <alignment horizontal="right" vertical="center" wrapText="1"/>
    </xf>
    <xf numFmtId="171" fontId="24" fillId="4" borderId="21" xfId="0" applyNumberFormat="1" applyFont="1" applyFill="1" applyBorder="1" applyAlignment="1">
      <alignment horizontal="right" vertical="center" wrapText="1"/>
    </xf>
    <xf numFmtId="171" fontId="24" fillId="4" borderId="22" xfId="0" applyNumberFormat="1" applyFont="1" applyFill="1" applyBorder="1" applyAlignment="1">
      <alignment horizontal="right" vertical="center" wrapText="1"/>
    </xf>
    <xf numFmtId="171" fontId="15" fillId="4" borderId="3" xfId="0" applyNumberFormat="1" applyFont="1" applyFill="1" applyBorder="1" applyAlignment="1">
      <alignment horizontal="right" vertical="center" wrapText="1"/>
    </xf>
    <xf numFmtId="171" fontId="15" fillId="4" borderId="1" xfId="3" applyNumberFormat="1" applyFont="1" applyFill="1" applyBorder="1" applyAlignment="1">
      <alignment horizontal="right" vertical="center" wrapText="1"/>
    </xf>
    <xf numFmtId="171" fontId="15" fillId="4" borderId="9" xfId="0" applyNumberFormat="1" applyFont="1" applyFill="1" applyBorder="1" applyAlignment="1">
      <alignment horizontal="right" vertical="center" wrapText="1"/>
    </xf>
    <xf numFmtId="171" fontId="15" fillId="4" borderId="8" xfId="0" applyNumberFormat="1" applyFont="1" applyFill="1" applyBorder="1" applyAlignment="1">
      <alignment horizontal="right" vertical="center" wrapText="1"/>
    </xf>
    <xf numFmtId="171" fontId="24" fillId="4" borderId="60" xfId="0" applyNumberFormat="1" applyFont="1" applyFill="1" applyBorder="1" applyAlignment="1">
      <alignment horizontal="right" vertical="center" wrapText="1"/>
    </xf>
    <xf numFmtId="171" fontId="24" fillId="4" borderId="61" xfId="0" applyNumberFormat="1" applyFont="1" applyFill="1" applyBorder="1" applyAlignment="1">
      <alignment horizontal="right" vertical="center" wrapText="1"/>
    </xf>
    <xf numFmtId="171" fontId="15" fillId="0" borderId="0" xfId="0" applyNumberFormat="1" applyFont="1"/>
    <xf numFmtId="171" fontId="17" fillId="0" borderId="0" xfId="0" applyNumberFormat="1" applyFont="1"/>
    <xf numFmtId="171" fontId="18" fillId="0" borderId="42" xfId="0" applyNumberFormat="1" applyFont="1" applyBorder="1"/>
    <xf numFmtId="171" fontId="15" fillId="4" borderId="26" xfId="0" applyNumberFormat="1" applyFont="1" applyFill="1" applyBorder="1" applyAlignment="1">
      <alignment horizontal="right" vertical="center"/>
    </xf>
    <xf numFmtId="171" fontId="15" fillId="4" borderId="13" xfId="0" applyNumberFormat="1" applyFont="1" applyFill="1" applyBorder="1" applyAlignment="1">
      <alignment vertical="center"/>
    </xf>
    <xf numFmtId="171" fontId="15" fillId="4" borderId="8" xfId="0" applyNumberFormat="1" applyFont="1" applyFill="1" applyBorder="1" applyAlignment="1">
      <alignment vertical="center" wrapText="1"/>
    </xf>
    <xf numFmtId="171" fontId="15" fillId="4" borderId="37" xfId="0" applyNumberFormat="1" applyFont="1" applyFill="1" applyBorder="1" applyAlignment="1">
      <alignment horizontal="right" vertical="center"/>
    </xf>
    <xf numFmtId="171" fontId="15" fillId="4" borderId="34" xfId="0" applyNumberFormat="1" applyFont="1" applyFill="1" applyBorder="1" applyAlignment="1">
      <alignment vertical="center"/>
    </xf>
    <xf numFmtId="171" fontId="11" fillId="0" borderId="1" xfId="0" applyNumberFormat="1" applyFont="1" applyBorder="1" applyAlignment="1">
      <alignment vertical="center"/>
    </xf>
    <xf numFmtId="166" fontId="41" fillId="0" borderId="77" xfId="0" applyNumberFormat="1" applyFont="1" applyBorder="1" applyAlignment="1">
      <alignment horizontal="right" vertical="center" wrapText="1"/>
    </xf>
    <xf numFmtId="166" fontId="41" fillId="0" borderId="78" xfId="0" applyNumberFormat="1" applyFont="1" applyBorder="1" applyAlignment="1">
      <alignment vertical="center"/>
    </xf>
    <xf numFmtId="171" fontId="15" fillId="0" borderId="0" xfId="0" applyNumberFormat="1" applyFont="1" applyAlignment="1">
      <alignment horizontal="center" vertical="center"/>
    </xf>
    <xf numFmtId="0" fontId="15" fillId="8" borderId="0" xfId="0" applyFont="1" applyFill="1" applyAlignment="1">
      <alignment horizontal="left" vertical="center" wrapText="1"/>
    </xf>
    <xf numFmtId="0" fontId="0" fillId="10" borderId="0" xfId="0" applyFill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5" fillId="9" borderId="0" xfId="0" applyFont="1" applyFill="1" applyAlignment="1">
      <alignment horizontal="left" vertical="center"/>
    </xf>
    <xf numFmtId="0" fontId="15" fillId="8" borderId="0" xfId="0" applyFont="1" applyFill="1" applyAlignment="1">
      <alignment horizontal="left" vertical="center"/>
    </xf>
    <xf numFmtId="0" fontId="12" fillId="5" borderId="50" xfId="0" applyFont="1" applyFill="1" applyBorder="1" applyAlignment="1">
      <alignment horizontal="left" vertical="center"/>
    </xf>
    <xf numFmtId="0" fontId="12" fillId="5" borderId="41" xfId="0" applyFont="1" applyFill="1" applyBorder="1" applyAlignment="1">
      <alignment horizontal="left" vertical="center"/>
    </xf>
    <xf numFmtId="0" fontId="12" fillId="5" borderId="51" xfId="0" applyFont="1" applyFill="1" applyBorder="1" applyAlignment="1">
      <alignment horizontal="left" vertical="center"/>
    </xf>
    <xf numFmtId="0" fontId="7" fillId="2" borderId="52" xfId="0" applyFont="1" applyFill="1" applyBorder="1" applyAlignment="1">
      <alignment horizontal="center" vertical="center" wrapText="1"/>
    </xf>
    <xf numFmtId="0" fontId="0" fillId="2" borderId="54" xfId="0" applyFill="1" applyBorder="1" applyAlignment="1">
      <alignment horizontal="center" vertical="center" wrapText="1"/>
    </xf>
    <xf numFmtId="0" fontId="5" fillId="10" borderId="5" xfId="0" applyFont="1" applyFill="1" applyBorder="1" applyAlignment="1">
      <alignment horizontal="center" vertical="center" wrapText="1"/>
    </xf>
    <xf numFmtId="0" fontId="5" fillId="10" borderId="6" xfId="0" applyFont="1" applyFill="1" applyBorder="1" applyAlignment="1">
      <alignment horizontal="center" vertical="center" wrapText="1"/>
    </xf>
    <xf numFmtId="0" fontId="5" fillId="10" borderId="53" xfId="0" applyFont="1" applyFill="1" applyBorder="1" applyAlignment="1">
      <alignment horizontal="center" vertical="center" wrapText="1"/>
    </xf>
    <xf numFmtId="0" fontId="11" fillId="2" borderId="56" xfId="0" applyFont="1" applyFill="1" applyBorder="1" applyAlignment="1">
      <alignment horizontal="center" vertical="center" textRotation="90" wrapText="1"/>
    </xf>
    <xf numFmtId="0" fontId="11" fillId="2" borderId="59" xfId="0" applyFont="1" applyFill="1" applyBorder="1" applyAlignment="1">
      <alignment horizontal="center" vertical="center" textRotation="90" wrapText="1"/>
    </xf>
    <xf numFmtId="0" fontId="7" fillId="2" borderId="38" xfId="0" applyFont="1" applyFill="1" applyBorder="1" applyAlignment="1">
      <alignment horizontal="center" vertical="center" wrapText="1"/>
    </xf>
    <xf numFmtId="0" fontId="11" fillId="2" borderId="35" xfId="0" applyFont="1" applyFill="1" applyBorder="1" applyAlignment="1">
      <alignment horizontal="center" vertical="center" textRotation="90" wrapText="1"/>
    </xf>
    <xf numFmtId="0" fontId="11" fillId="2" borderId="16" xfId="0" applyFont="1" applyFill="1" applyBorder="1" applyAlignment="1">
      <alignment horizontal="center" vertical="center" textRotation="90" wrapText="1"/>
    </xf>
    <xf numFmtId="0" fontId="12" fillId="5" borderId="29" xfId="0" applyFont="1" applyFill="1" applyBorder="1" applyAlignment="1">
      <alignment horizontal="left" vertical="center"/>
    </xf>
    <xf numFmtId="0" fontId="12" fillId="5" borderId="30" xfId="0" applyFont="1" applyFill="1" applyBorder="1" applyAlignment="1">
      <alignment horizontal="left" vertical="center"/>
    </xf>
    <xf numFmtId="0" fontId="12" fillId="5" borderId="31" xfId="0" applyFont="1" applyFill="1" applyBorder="1" applyAlignment="1">
      <alignment horizontal="left" vertical="center"/>
    </xf>
    <xf numFmtId="0" fontId="11" fillId="2" borderId="48" xfId="0" applyFont="1" applyFill="1" applyBorder="1" applyAlignment="1">
      <alignment horizontal="center" vertical="center" textRotation="90" wrapText="1"/>
    </xf>
    <xf numFmtId="0" fontId="11" fillId="2" borderId="49" xfId="0" applyFont="1" applyFill="1" applyBorder="1" applyAlignment="1">
      <alignment horizontal="center" vertical="center" textRotation="90" wrapText="1"/>
    </xf>
    <xf numFmtId="0" fontId="11" fillId="2" borderId="4" xfId="0" applyFont="1" applyFill="1" applyBorder="1" applyAlignment="1">
      <alignment horizontal="center" vertical="center" textRotation="90" wrapText="1"/>
    </xf>
    <xf numFmtId="0" fontId="7" fillId="2" borderId="12" xfId="0" applyFont="1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0" fontId="5" fillId="10" borderId="28" xfId="0" applyFont="1" applyFill="1" applyBorder="1" applyAlignment="1">
      <alignment horizontal="center" vertical="center" wrapText="1"/>
    </xf>
    <xf numFmtId="0" fontId="5" fillId="10" borderId="32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left" vertical="center"/>
    </xf>
    <xf numFmtId="0" fontId="12" fillId="5" borderId="45" xfId="0" applyFont="1" applyFill="1" applyBorder="1" applyAlignment="1">
      <alignment horizontal="left" vertical="center"/>
    </xf>
    <xf numFmtId="0" fontId="12" fillId="5" borderId="43" xfId="0" applyFont="1" applyFill="1" applyBorder="1" applyAlignment="1">
      <alignment horizontal="left" vertical="center"/>
    </xf>
    <xf numFmtId="0" fontId="12" fillId="5" borderId="44" xfId="0" applyFont="1" applyFill="1" applyBorder="1" applyAlignment="1">
      <alignment horizontal="left" vertical="center"/>
    </xf>
    <xf numFmtId="0" fontId="19" fillId="2" borderId="20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19" fillId="2" borderId="21" xfId="0" applyFont="1" applyFill="1" applyBorder="1" applyAlignment="1">
      <alignment horizontal="center" vertical="center" wrapText="1"/>
    </xf>
    <xf numFmtId="0" fontId="17" fillId="8" borderId="10" xfId="0" applyFont="1" applyFill="1" applyBorder="1" applyAlignment="1">
      <alignment horizontal="center" vertical="center" wrapText="1"/>
    </xf>
    <xf numFmtId="0" fontId="17" fillId="8" borderId="1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textRotation="90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25" xfId="0" applyFont="1" applyFill="1" applyBorder="1" applyAlignment="1">
      <alignment horizontal="center" vertical="center" wrapText="1"/>
    </xf>
    <xf numFmtId="0" fontId="27" fillId="6" borderId="1" xfId="0" applyFont="1" applyFill="1" applyBorder="1" applyAlignment="1">
      <alignment horizontal="center" vertical="center" wrapText="1"/>
    </xf>
    <xf numFmtId="0" fontId="27" fillId="6" borderId="2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vertical="center"/>
    </xf>
    <xf numFmtId="0" fontId="20" fillId="2" borderId="1" xfId="0" applyFont="1" applyFill="1" applyBorder="1" applyAlignment="1">
      <alignment horizontal="center" vertical="center" textRotation="90" wrapText="1"/>
    </xf>
    <xf numFmtId="0" fontId="17" fillId="8" borderId="13" xfId="0" applyFont="1" applyFill="1" applyBorder="1" applyAlignment="1">
      <alignment horizontal="center" vertical="center" wrapText="1"/>
    </xf>
    <xf numFmtId="0" fontId="17" fillId="8" borderId="24" xfId="0" applyFont="1" applyFill="1" applyBorder="1" applyAlignment="1">
      <alignment horizontal="center" vertical="center" wrapText="1"/>
    </xf>
    <xf numFmtId="0" fontId="17" fillId="8" borderId="1" xfId="0" applyFont="1" applyFill="1" applyBorder="1" applyAlignment="1">
      <alignment horizontal="center" vertical="center" wrapText="1"/>
    </xf>
    <xf numFmtId="0" fontId="17" fillId="8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167" fontId="5" fillId="13" borderId="2" xfId="0" applyNumberFormat="1" applyFont="1" applyFill="1" applyBorder="1" applyAlignment="1">
      <alignment horizontal="center" vertical="center" wrapText="1"/>
    </xf>
    <xf numFmtId="167" fontId="5" fillId="13" borderId="4" xfId="0" applyNumberFormat="1" applyFont="1" applyFill="1" applyBorder="1" applyAlignment="1">
      <alignment horizontal="center" vertical="center" wrapText="1"/>
    </xf>
    <xf numFmtId="0" fontId="17" fillId="8" borderId="27" xfId="0" applyFont="1" applyFill="1" applyBorder="1" applyAlignment="1">
      <alignment horizontal="center" vertical="center" wrapText="1"/>
    </xf>
    <xf numFmtId="0" fontId="27" fillId="14" borderId="1" xfId="0" applyFont="1" applyFill="1" applyBorder="1" applyAlignment="1">
      <alignment horizontal="center" vertical="center" wrapText="1"/>
    </xf>
    <xf numFmtId="167" fontId="5" fillId="3" borderId="1" xfId="0" applyNumberFormat="1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0" fontId="17" fillId="6" borderId="6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8" borderId="3" xfId="0" applyFont="1" applyFill="1" applyBorder="1" applyAlignment="1">
      <alignment horizontal="center" vertical="center" wrapText="1"/>
    </xf>
    <xf numFmtId="167" fontId="5" fillId="13" borderId="1" xfId="0" applyNumberFormat="1" applyFont="1" applyFill="1" applyBorder="1" applyAlignment="1">
      <alignment horizontal="center" vertical="center" wrapText="1"/>
    </xf>
    <xf numFmtId="0" fontId="17" fillId="8" borderId="19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textRotation="90" wrapText="1"/>
    </xf>
    <xf numFmtId="0" fontId="11" fillId="2" borderId="12" xfId="0" applyFont="1" applyFill="1" applyBorder="1" applyAlignment="1">
      <alignment horizontal="center" vertical="center" textRotation="90"/>
    </xf>
    <xf numFmtId="0" fontId="11" fillId="2" borderId="14" xfId="0" applyFont="1" applyFill="1" applyBorder="1" applyAlignment="1">
      <alignment horizontal="center" vertical="center" textRotation="90"/>
    </xf>
    <xf numFmtId="0" fontId="2" fillId="2" borderId="1" xfId="0" applyFont="1" applyFill="1" applyBorder="1" applyAlignment="1">
      <alignment horizontal="left" vertical="center" wrapText="1"/>
    </xf>
    <xf numFmtId="0" fontId="0" fillId="2" borderId="8" xfId="0" applyFill="1" applyBorder="1" applyAlignment="1">
      <alignment horizontal="left" vertical="center"/>
    </xf>
    <xf numFmtId="0" fontId="0" fillId="2" borderId="14" xfId="0" applyFill="1" applyBorder="1" applyAlignment="1">
      <alignment horizontal="center" vertical="center" wrapText="1"/>
    </xf>
    <xf numFmtId="0" fontId="5" fillId="10" borderId="26" xfId="0" applyFont="1" applyFill="1" applyBorder="1" applyAlignment="1">
      <alignment horizontal="center" vertical="center" wrapText="1"/>
    </xf>
    <xf numFmtId="0" fontId="0" fillId="10" borderId="0" xfId="0" applyFill="1" applyAlignment="1">
      <alignment horizontal="left" vertical="center"/>
    </xf>
    <xf numFmtId="0" fontId="11" fillId="2" borderId="18" xfId="0" applyFont="1" applyFill="1" applyBorder="1" applyAlignment="1">
      <alignment horizontal="center" vertical="center" textRotation="90"/>
    </xf>
    <xf numFmtId="0" fontId="9" fillId="2" borderId="2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11" fillId="2" borderId="20" xfId="0" applyFont="1" applyFill="1" applyBorder="1" applyAlignment="1">
      <alignment horizontal="center" vertical="center" textRotation="90"/>
    </xf>
    <xf numFmtId="0" fontId="9" fillId="2" borderId="23" xfId="0" applyFont="1" applyFill="1" applyBorder="1" applyAlignment="1">
      <alignment horizontal="left" vertical="center" wrapText="1"/>
    </xf>
    <xf numFmtId="0" fontId="22" fillId="2" borderId="18" xfId="0" applyFont="1" applyFill="1" applyBorder="1" applyAlignment="1">
      <alignment horizontal="center" vertical="center" textRotation="90" wrapText="1"/>
    </xf>
    <xf numFmtId="0" fontId="22" fillId="2" borderId="12" xfId="0" applyFont="1" applyFill="1" applyBorder="1" applyAlignment="1">
      <alignment horizontal="center" vertical="center" textRotation="90" wrapText="1"/>
    </xf>
    <xf numFmtId="0" fontId="12" fillId="5" borderId="20" xfId="0" applyFont="1" applyFill="1" applyBorder="1" applyAlignment="1">
      <alignment horizontal="left" vertical="center"/>
    </xf>
    <xf numFmtId="0" fontId="12" fillId="5" borderId="21" xfId="0" applyFont="1" applyFill="1" applyBorder="1" applyAlignment="1">
      <alignment horizontal="left" vertical="center"/>
    </xf>
    <xf numFmtId="0" fontId="12" fillId="5" borderId="22" xfId="0" applyFont="1" applyFill="1" applyBorder="1" applyAlignment="1">
      <alignment horizontal="left" vertical="center"/>
    </xf>
    <xf numFmtId="0" fontId="17" fillId="6" borderId="8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left" vertical="center" wrapText="1"/>
    </xf>
    <xf numFmtId="0" fontId="19" fillId="2" borderId="14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17" fillId="8" borderId="5" xfId="0" applyFont="1" applyFill="1" applyBorder="1" applyAlignment="1">
      <alignment horizontal="center" vertical="center" wrapText="1"/>
    </xf>
    <xf numFmtId="0" fontId="17" fillId="8" borderId="6" xfId="0" applyFont="1" applyFill="1" applyBorder="1" applyAlignment="1">
      <alignment horizontal="center" vertical="center" wrapText="1"/>
    </xf>
    <xf numFmtId="0" fontId="17" fillId="8" borderId="36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2" fillId="5" borderId="29" xfId="0" applyFont="1" applyFill="1" applyBorder="1" applyAlignment="1">
      <alignment horizontal="left"/>
    </xf>
    <xf numFmtId="0" fontId="12" fillId="5" borderId="30" xfId="0" applyFont="1" applyFill="1" applyBorder="1" applyAlignment="1">
      <alignment horizontal="left"/>
    </xf>
    <xf numFmtId="0" fontId="12" fillId="5" borderId="31" xfId="0" applyFont="1" applyFill="1" applyBorder="1" applyAlignment="1">
      <alignment horizontal="left"/>
    </xf>
    <xf numFmtId="0" fontId="11" fillId="2" borderId="18" xfId="0" applyFont="1" applyFill="1" applyBorder="1" applyAlignment="1">
      <alignment horizontal="center" vertical="center" textRotation="90" wrapText="1"/>
    </xf>
    <xf numFmtId="0" fontId="11" fillId="2" borderId="12" xfId="0" applyFont="1" applyFill="1" applyBorder="1" applyAlignment="1">
      <alignment horizontal="center" vertical="center" textRotation="90" wrapText="1"/>
    </xf>
    <xf numFmtId="0" fontId="11" fillId="2" borderId="14" xfId="0" applyFont="1" applyFill="1" applyBorder="1" applyAlignment="1">
      <alignment horizontal="center" vertical="center" textRotation="90" wrapText="1"/>
    </xf>
    <xf numFmtId="0" fontId="9" fillId="2" borderId="8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 textRotation="90" wrapText="1"/>
    </xf>
    <xf numFmtId="0" fontId="13" fillId="10" borderId="1" xfId="0" applyFont="1" applyFill="1" applyBorder="1" applyAlignment="1">
      <alignment horizontal="center" vertical="center"/>
    </xf>
    <xf numFmtId="0" fontId="12" fillId="5" borderId="27" xfId="0" applyFont="1" applyFill="1" applyBorder="1" applyAlignment="1">
      <alignment horizontal="left" vertical="center"/>
    </xf>
    <xf numFmtId="0" fontId="22" fillId="2" borderId="20" xfId="0" applyFont="1" applyFill="1" applyBorder="1" applyAlignment="1">
      <alignment horizontal="center" vertical="center" textRotation="90" wrapText="1"/>
    </xf>
    <xf numFmtId="0" fontId="22" fillId="2" borderId="17" xfId="0" applyFont="1" applyFill="1" applyBorder="1" applyAlignment="1">
      <alignment horizontal="center" vertical="center" textRotation="90" wrapText="1"/>
    </xf>
    <xf numFmtId="0" fontId="18" fillId="2" borderId="21" xfId="0" applyFont="1" applyFill="1" applyBorder="1" applyAlignment="1">
      <alignment horizontal="left" vertical="center" wrapText="1"/>
    </xf>
    <xf numFmtId="0" fontId="18" fillId="2" borderId="9" xfId="0" applyFont="1" applyFill="1" applyBorder="1" applyAlignment="1">
      <alignment horizontal="left" vertical="center" wrapText="1"/>
    </xf>
    <xf numFmtId="0" fontId="13" fillId="2" borderId="46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10" borderId="5" xfId="0" applyFont="1" applyFill="1" applyBorder="1" applyAlignment="1">
      <alignment horizontal="center" vertical="center"/>
    </xf>
    <xf numFmtId="0" fontId="13" fillId="10" borderId="6" xfId="0" applyFont="1" applyFill="1" applyBorder="1" applyAlignment="1">
      <alignment horizontal="center" vertical="center"/>
    </xf>
    <xf numFmtId="0" fontId="13" fillId="10" borderId="36" xfId="0" applyFont="1" applyFill="1" applyBorder="1" applyAlignment="1">
      <alignment horizontal="center" vertical="center"/>
    </xf>
    <xf numFmtId="0" fontId="22" fillId="2" borderId="14" xfId="0" applyFont="1" applyFill="1" applyBorder="1" applyAlignment="1">
      <alignment horizontal="center" vertical="center" textRotation="90" wrapText="1"/>
    </xf>
    <xf numFmtId="0" fontId="18" fillId="2" borderId="2" xfId="0" applyFont="1" applyFill="1" applyBorder="1" applyAlignment="1">
      <alignment horizontal="left" vertical="center" wrapText="1"/>
    </xf>
    <xf numFmtId="0" fontId="18" fillId="2" borderId="9" xfId="0" applyFont="1" applyFill="1" applyBorder="1" applyAlignment="1">
      <alignment horizontal="left" vertical="center"/>
    </xf>
    <xf numFmtId="0" fontId="40" fillId="16" borderId="75" xfId="0" applyFont="1" applyFill="1" applyBorder="1" applyAlignment="1">
      <alignment horizontal="center" vertical="center" wrapText="1"/>
    </xf>
    <xf numFmtId="0" fontId="40" fillId="16" borderId="80" xfId="0" applyFont="1" applyFill="1" applyBorder="1" applyAlignment="1">
      <alignment horizontal="center" vertical="center" wrapText="1"/>
    </xf>
    <xf numFmtId="0" fontId="37" fillId="16" borderId="64" xfId="0" applyFont="1" applyFill="1" applyBorder="1" applyAlignment="1">
      <alignment horizontal="center" vertical="center" wrapText="1"/>
    </xf>
    <xf numFmtId="0" fontId="36" fillId="0" borderId="65" xfId="0" applyFont="1" applyBorder="1"/>
    <xf numFmtId="0" fontId="38" fillId="17" borderId="65" xfId="0" applyFont="1" applyFill="1" applyBorder="1" applyAlignment="1">
      <alignment horizontal="center"/>
    </xf>
    <xf numFmtId="0" fontId="18" fillId="0" borderId="65" xfId="0" applyFont="1" applyBorder="1" applyAlignment="1">
      <alignment horizontal="center"/>
    </xf>
    <xf numFmtId="0" fontId="18" fillId="0" borderId="66" xfId="0" applyFont="1" applyBorder="1" applyAlignment="1">
      <alignment horizontal="center"/>
    </xf>
    <xf numFmtId="0" fontId="37" fillId="16" borderId="67" xfId="0" applyFont="1" applyFill="1" applyBorder="1" applyAlignment="1">
      <alignment horizontal="center" vertical="center" wrapText="1"/>
    </xf>
    <xf numFmtId="0" fontId="37" fillId="16" borderId="68" xfId="0" applyFont="1" applyFill="1" applyBorder="1" applyAlignment="1">
      <alignment horizontal="center" vertical="center" wrapText="1"/>
    </xf>
    <xf numFmtId="0" fontId="37" fillId="16" borderId="71" xfId="0" applyFont="1" applyFill="1" applyBorder="1" applyAlignment="1">
      <alignment horizontal="center" vertical="center" wrapText="1"/>
    </xf>
    <xf numFmtId="0" fontId="37" fillId="16" borderId="72" xfId="0" applyFont="1" applyFill="1" applyBorder="1" applyAlignment="1">
      <alignment horizontal="center" vertical="center" wrapText="1"/>
    </xf>
    <xf numFmtId="0" fontId="39" fillId="16" borderId="69" xfId="0" applyFont="1" applyFill="1" applyBorder="1" applyAlignment="1">
      <alignment horizontal="center" vertical="center" wrapText="1"/>
    </xf>
    <xf numFmtId="0" fontId="36" fillId="0" borderId="73" xfId="0" applyFont="1" applyBorder="1"/>
    <xf numFmtId="0" fontId="39" fillId="18" borderId="69" xfId="0" applyFont="1" applyFill="1" applyBorder="1" applyAlignment="1">
      <alignment horizontal="center" vertical="center" wrapText="1"/>
    </xf>
    <xf numFmtId="0" fontId="40" fillId="18" borderId="70" xfId="0" applyFont="1" applyFill="1" applyBorder="1" applyAlignment="1">
      <alignment horizontal="center" vertical="center" wrapText="1"/>
    </xf>
    <xf numFmtId="0" fontId="36" fillId="0" borderId="74" xfId="0" applyFont="1" applyBorder="1"/>
  </cellXfs>
  <cellStyles count="4">
    <cellStyle name="Comma" xfId="2" builtinId="3"/>
    <cellStyle name="Currency" xfId="3" builtinId="4"/>
    <cellStyle name="Normal" xfId="0" builtinId="0"/>
    <cellStyle name="Normal 2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P38"/>
  <sheetViews>
    <sheetView topLeftCell="H1" zoomScaleNormal="100" workbookViewId="0">
      <pane ySplit="4" topLeftCell="A14" activePane="bottomLeft" state="frozen"/>
      <selection pane="bottomLeft" activeCell="L5" sqref="L5:P28"/>
    </sheetView>
  </sheetViews>
  <sheetFormatPr defaultColWidth="8.77734375" defaultRowHeight="14.4"/>
  <cols>
    <col min="1" max="1" width="3.21875" customWidth="1"/>
    <col min="3" max="3" width="28.77734375" customWidth="1"/>
    <col min="4" max="4" width="13" customWidth="1"/>
    <col min="5" max="5" width="26.77734375" bestFit="1" customWidth="1"/>
    <col min="6" max="6" width="6.77734375" customWidth="1"/>
    <col min="7" max="7" width="13.77734375" customWidth="1"/>
    <col min="8" max="8" width="27.44140625" customWidth="1"/>
    <col min="9" max="10" width="16.21875" bestFit="1" customWidth="1"/>
    <col min="11" max="11" width="17.21875" style="169" customWidth="1"/>
    <col min="12" max="12" width="36" customWidth="1"/>
    <col min="13" max="13" width="15.77734375" customWidth="1"/>
    <col min="14" max="14" width="16.44140625" customWidth="1"/>
    <col min="15" max="15" width="13.21875" customWidth="1"/>
    <col min="16" max="16" width="17.77734375" customWidth="1"/>
  </cols>
  <sheetData>
    <row r="1" spans="2:16" ht="15" thickBot="1"/>
    <row r="2" spans="2:16" ht="17.399999999999999">
      <c r="B2" s="312" t="s">
        <v>191</v>
      </c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4"/>
    </row>
    <row r="3" spans="2:16" ht="22.35" customHeight="1">
      <c r="B3" s="315" t="s">
        <v>0</v>
      </c>
      <c r="C3" s="305" t="s">
        <v>49</v>
      </c>
      <c r="D3" s="306"/>
      <c r="E3" s="306"/>
      <c r="F3" s="306"/>
      <c r="G3" s="306"/>
      <c r="H3" s="306"/>
      <c r="I3" s="306"/>
      <c r="J3" s="307"/>
      <c r="K3" s="317" t="s">
        <v>47</v>
      </c>
      <c r="L3" s="318"/>
      <c r="M3" s="318"/>
      <c r="N3" s="318"/>
      <c r="O3" s="318"/>
      <c r="P3" s="319"/>
    </row>
    <row r="4" spans="2:16" ht="58.2" thickBot="1">
      <c r="B4" s="316"/>
      <c r="C4" s="35" t="s">
        <v>8</v>
      </c>
      <c r="D4" s="7" t="s">
        <v>2</v>
      </c>
      <c r="E4" s="7" t="s">
        <v>3</v>
      </c>
      <c r="F4" s="7" t="s">
        <v>4</v>
      </c>
      <c r="G4" s="7" t="s">
        <v>41</v>
      </c>
      <c r="H4" s="7" t="s">
        <v>79</v>
      </c>
      <c r="I4" s="7" t="s">
        <v>141</v>
      </c>
      <c r="J4" s="7" t="s">
        <v>42</v>
      </c>
      <c r="K4" s="170" t="s">
        <v>350</v>
      </c>
      <c r="L4" s="23" t="s">
        <v>70</v>
      </c>
      <c r="M4" s="23" t="s">
        <v>43</v>
      </c>
      <c r="N4" s="12" t="s">
        <v>44</v>
      </c>
      <c r="O4" s="33" t="s">
        <v>45</v>
      </c>
      <c r="P4" s="137" t="s">
        <v>46</v>
      </c>
    </row>
    <row r="5" spans="2:16" ht="15" customHeight="1" thickTop="1">
      <c r="B5" s="320" t="s">
        <v>7</v>
      </c>
      <c r="C5" s="308" t="s">
        <v>65</v>
      </c>
      <c r="D5" s="115">
        <v>2</v>
      </c>
      <c r="E5" s="107"/>
      <c r="F5" s="108">
        <v>8</v>
      </c>
      <c r="G5" s="108"/>
      <c r="H5" s="105" t="s">
        <v>38</v>
      </c>
      <c r="I5" s="105">
        <v>26</v>
      </c>
      <c r="J5" s="105">
        <v>50</v>
      </c>
      <c r="K5" s="171"/>
      <c r="L5" s="80"/>
      <c r="M5" s="240"/>
      <c r="N5" s="240"/>
      <c r="O5" s="241"/>
      <c r="P5" s="242"/>
    </row>
    <row r="6" spans="2:16">
      <c r="B6" s="320"/>
      <c r="C6" s="308"/>
      <c r="D6" s="124">
        <v>4</v>
      </c>
      <c r="E6" s="104"/>
      <c r="F6" s="106">
        <v>16</v>
      </c>
      <c r="G6" s="106"/>
      <c r="H6" s="105" t="s">
        <v>38</v>
      </c>
      <c r="I6" s="37">
        <v>26</v>
      </c>
      <c r="J6" s="37">
        <v>20</v>
      </c>
      <c r="K6" s="171"/>
      <c r="L6" s="122"/>
      <c r="M6" s="243"/>
      <c r="N6" s="243"/>
      <c r="O6" s="244"/>
      <c r="P6" s="245"/>
    </row>
    <row r="7" spans="2:16">
      <c r="B7" s="320"/>
      <c r="C7" s="308"/>
      <c r="D7" s="124">
        <v>8</v>
      </c>
      <c r="E7" s="104"/>
      <c r="F7" s="106">
        <v>32</v>
      </c>
      <c r="G7" s="106"/>
      <c r="H7" s="105" t="s">
        <v>38</v>
      </c>
      <c r="I7" s="37">
        <v>26</v>
      </c>
      <c r="J7" s="37">
        <v>10</v>
      </c>
      <c r="K7" s="172"/>
      <c r="L7" s="123"/>
      <c r="M7" s="243"/>
      <c r="N7" s="243"/>
      <c r="O7" s="244"/>
      <c r="P7" s="245"/>
    </row>
    <row r="8" spans="2:16">
      <c r="B8" s="320"/>
      <c r="C8" s="309" t="s">
        <v>66</v>
      </c>
      <c r="D8" s="124">
        <v>2</v>
      </c>
      <c r="E8" s="104"/>
      <c r="F8" s="106">
        <v>8</v>
      </c>
      <c r="G8" s="106"/>
      <c r="H8" s="105" t="s">
        <v>38</v>
      </c>
      <c r="I8" s="37">
        <v>26</v>
      </c>
      <c r="J8" s="105">
        <v>50</v>
      </c>
      <c r="K8" s="171"/>
      <c r="L8" s="123"/>
      <c r="M8" s="243"/>
      <c r="N8" s="243"/>
      <c r="O8" s="244"/>
      <c r="P8" s="245"/>
    </row>
    <row r="9" spans="2:16">
      <c r="B9" s="320"/>
      <c r="C9" s="308"/>
      <c r="D9" s="124">
        <v>4</v>
      </c>
      <c r="E9" s="104"/>
      <c r="F9" s="106">
        <v>16</v>
      </c>
      <c r="G9" s="106"/>
      <c r="H9" s="105" t="s">
        <v>38</v>
      </c>
      <c r="I9" s="37">
        <v>26</v>
      </c>
      <c r="J9" s="37">
        <v>25</v>
      </c>
      <c r="K9" s="172"/>
      <c r="L9" s="123"/>
      <c r="M9" s="243"/>
      <c r="N9" s="243"/>
      <c r="O9" s="244"/>
      <c r="P9" s="245"/>
    </row>
    <row r="10" spans="2:16">
      <c r="B10" s="320"/>
      <c r="C10" s="308"/>
      <c r="D10" s="124">
        <v>8</v>
      </c>
      <c r="E10" s="104"/>
      <c r="F10" s="106">
        <v>32</v>
      </c>
      <c r="G10" s="106"/>
      <c r="H10" s="105" t="s">
        <v>38</v>
      </c>
      <c r="I10" s="37">
        <v>26</v>
      </c>
      <c r="J10" s="37">
        <v>10</v>
      </c>
      <c r="K10" s="172"/>
      <c r="L10" s="138"/>
      <c r="M10" s="243"/>
      <c r="N10" s="243"/>
      <c r="O10" s="244"/>
      <c r="P10" s="245"/>
    </row>
    <row r="11" spans="2:16">
      <c r="B11" s="320"/>
      <c r="C11" s="309" t="s">
        <v>194</v>
      </c>
      <c r="D11" s="124">
        <v>4</v>
      </c>
      <c r="E11" s="104"/>
      <c r="F11" s="106">
        <v>8</v>
      </c>
      <c r="G11" s="106"/>
      <c r="H11" s="105" t="s">
        <v>38</v>
      </c>
      <c r="I11" s="37">
        <v>26</v>
      </c>
      <c r="J11" s="37">
        <v>25</v>
      </c>
      <c r="K11" s="171"/>
      <c r="L11" s="123"/>
      <c r="M11" s="243"/>
      <c r="N11" s="243"/>
      <c r="O11" s="244"/>
      <c r="P11" s="245"/>
    </row>
    <row r="12" spans="2:16">
      <c r="B12" s="320"/>
      <c r="C12" s="308"/>
      <c r="D12" s="124">
        <v>8</v>
      </c>
      <c r="E12" s="104"/>
      <c r="F12" s="106">
        <v>16</v>
      </c>
      <c r="G12" s="106"/>
      <c r="H12" s="105" t="s">
        <v>38</v>
      </c>
      <c r="I12" s="37">
        <v>26</v>
      </c>
      <c r="J12" s="37">
        <v>15</v>
      </c>
      <c r="K12" s="171"/>
      <c r="L12" s="123"/>
      <c r="M12" s="243"/>
      <c r="N12" s="243"/>
      <c r="O12" s="244"/>
      <c r="P12" s="245"/>
    </row>
    <row r="13" spans="2:16">
      <c r="B13" s="320"/>
      <c r="C13" s="308"/>
      <c r="D13" s="124">
        <v>16</v>
      </c>
      <c r="E13" s="104"/>
      <c r="F13" s="106">
        <v>32</v>
      </c>
      <c r="G13" s="106"/>
      <c r="H13" s="105" t="s">
        <v>38</v>
      </c>
      <c r="I13" s="37">
        <v>26</v>
      </c>
      <c r="J13" s="37">
        <v>8</v>
      </c>
      <c r="K13" s="171"/>
      <c r="L13" s="123"/>
      <c r="M13" s="243"/>
      <c r="N13" s="243"/>
      <c r="O13" s="244"/>
      <c r="P13" s="245"/>
    </row>
    <row r="14" spans="2:16">
      <c r="B14" s="320"/>
      <c r="C14" s="309" t="s">
        <v>195</v>
      </c>
      <c r="D14" s="124">
        <v>4</v>
      </c>
      <c r="E14" s="104"/>
      <c r="F14" s="106">
        <v>8</v>
      </c>
      <c r="G14" s="106"/>
      <c r="H14" s="105" t="s">
        <v>38</v>
      </c>
      <c r="I14" s="37">
        <v>26</v>
      </c>
      <c r="J14" s="37">
        <v>25</v>
      </c>
      <c r="K14" s="171"/>
      <c r="L14" s="123"/>
      <c r="M14" s="243"/>
      <c r="N14" s="243"/>
      <c r="O14" s="244"/>
      <c r="P14" s="245"/>
    </row>
    <row r="15" spans="2:16">
      <c r="B15" s="320"/>
      <c r="C15" s="308"/>
      <c r="D15" s="124">
        <v>8</v>
      </c>
      <c r="E15" s="104"/>
      <c r="F15" s="106">
        <v>16</v>
      </c>
      <c r="G15" s="106"/>
      <c r="H15" s="105" t="s">
        <v>38</v>
      </c>
      <c r="I15" s="37">
        <v>26</v>
      </c>
      <c r="J15" s="37">
        <v>15</v>
      </c>
      <c r="K15" s="171"/>
      <c r="L15" s="81"/>
      <c r="M15" s="243"/>
      <c r="N15" s="243"/>
      <c r="O15" s="244"/>
      <c r="P15" s="245"/>
    </row>
    <row r="16" spans="2:16">
      <c r="B16" s="320"/>
      <c r="C16" s="308"/>
      <c r="D16" s="124">
        <v>16</v>
      </c>
      <c r="E16" s="104"/>
      <c r="F16" s="106">
        <v>32</v>
      </c>
      <c r="G16" s="106"/>
      <c r="H16" s="105" t="s">
        <v>38</v>
      </c>
      <c r="I16" s="37">
        <v>26</v>
      </c>
      <c r="J16" s="37">
        <v>10</v>
      </c>
      <c r="K16" s="171"/>
      <c r="L16" s="81"/>
      <c r="M16" s="243"/>
      <c r="N16" s="243"/>
      <c r="O16" s="244"/>
      <c r="P16" s="245"/>
    </row>
    <row r="17" spans="2:16">
      <c r="B17" s="320"/>
      <c r="C17" s="309" t="s">
        <v>196</v>
      </c>
      <c r="D17" s="124">
        <v>4</v>
      </c>
      <c r="E17" s="104"/>
      <c r="F17" s="106">
        <v>32</v>
      </c>
      <c r="G17" s="106"/>
      <c r="H17" s="105" t="s">
        <v>38</v>
      </c>
      <c r="I17" s="37">
        <v>26</v>
      </c>
      <c r="J17" s="105">
        <v>50</v>
      </c>
      <c r="K17" s="171"/>
      <c r="L17" s="81"/>
      <c r="M17" s="243"/>
      <c r="N17" s="243"/>
      <c r="O17" s="244"/>
      <c r="P17" s="245"/>
    </row>
    <row r="18" spans="2:16">
      <c r="B18" s="320"/>
      <c r="C18" s="308"/>
      <c r="D18" s="124">
        <v>8</v>
      </c>
      <c r="E18" s="104"/>
      <c r="F18" s="106">
        <v>64</v>
      </c>
      <c r="G18" s="106"/>
      <c r="H18" s="105" t="s">
        <v>38</v>
      </c>
      <c r="I18" s="37">
        <v>12</v>
      </c>
      <c r="J18" s="37">
        <v>25</v>
      </c>
      <c r="K18" s="171"/>
      <c r="L18" s="81"/>
      <c r="M18" s="243"/>
      <c r="N18" s="243"/>
      <c r="O18" s="244"/>
      <c r="P18" s="245"/>
    </row>
    <row r="19" spans="2:16">
      <c r="B19" s="320"/>
      <c r="C19" s="308"/>
      <c r="D19" s="124">
        <v>16</v>
      </c>
      <c r="E19" s="104"/>
      <c r="F19" s="106">
        <v>128</v>
      </c>
      <c r="G19" s="106"/>
      <c r="H19" s="105" t="s">
        <v>38</v>
      </c>
      <c r="I19" s="37">
        <v>12</v>
      </c>
      <c r="J19" s="37">
        <v>10</v>
      </c>
      <c r="K19" s="171"/>
      <c r="L19" s="81"/>
      <c r="M19" s="243"/>
      <c r="N19" s="243"/>
      <c r="O19" s="244"/>
      <c r="P19" s="245"/>
    </row>
    <row r="20" spans="2:16">
      <c r="B20" s="320"/>
      <c r="C20" s="309" t="s">
        <v>197</v>
      </c>
      <c r="D20" s="124">
        <v>4</v>
      </c>
      <c r="E20" s="104"/>
      <c r="F20" s="106">
        <v>32</v>
      </c>
      <c r="G20" s="106"/>
      <c r="H20" s="105" t="s">
        <v>38</v>
      </c>
      <c r="I20" s="37">
        <v>12</v>
      </c>
      <c r="J20" s="37">
        <v>25</v>
      </c>
      <c r="K20" s="171"/>
      <c r="L20" s="81"/>
      <c r="M20" s="243"/>
      <c r="N20" s="243"/>
      <c r="O20" s="244"/>
      <c r="P20" s="245"/>
    </row>
    <row r="21" spans="2:16">
      <c r="B21" s="320"/>
      <c r="C21" s="308"/>
      <c r="D21" s="124">
        <v>8</v>
      </c>
      <c r="E21" s="104"/>
      <c r="F21" s="106">
        <v>64</v>
      </c>
      <c r="G21" s="106"/>
      <c r="H21" s="105" t="s">
        <v>38</v>
      </c>
      <c r="I21" s="37">
        <v>12</v>
      </c>
      <c r="J21" s="37">
        <v>15</v>
      </c>
      <c r="K21" s="171"/>
      <c r="L21" s="81"/>
      <c r="M21" s="243"/>
      <c r="N21" s="243"/>
      <c r="O21" s="244"/>
      <c r="P21" s="245"/>
    </row>
    <row r="22" spans="2:16">
      <c r="B22" s="320"/>
      <c r="C22" s="308"/>
      <c r="D22" s="124">
        <v>16</v>
      </c>
      <c r="E22" s="104"/>
      <c r="F22" s="106">
        <v>128</v>
      </c>
      <c r="G22" s="106"/>
      <c r="H22" s="105" t="s">
        <v>38</v>
      </c>
      <c r="I22" s="37">
        <v>12</v>
      </c>
      <c r="J22" s="37">
        <v>10</v>
      </c>
      <c r="K22" s="171"/>
      <c r="L22" s="81"/>
      <c r="M22" s="243"/>
      <c r="N22" s="243"/>
      <c r="O22" s="244"/>
      <c r="P22" s="245"/>
    </row>
    <row r="23" spans="2:16" ht="15" customHeight="1">
      <c r="B23" s="320"/>
      <c r="C23" s="309" t="s">
        <v>192</v>
      </c>
      <c r="D23" s="124">
        <v>32</v>
      </c>
      <c r="E23" s="104"/>
      <c r="F23" s="106">
        <v>128</v>
      </c>
      <c r="G23" s="106"/>
      <c r="H23" s="105" t="s">
        <v>38</v>
      </c>
      <c r="I23" s="37">
        <v>12</v>
      </c>
      <c r="J23" s="105">
        <v>50</v>
      </c>
      <c r="K23" s="171"/>
      <c r="L23" s="81"/>
      <c r="M23" s="243"/>
      <c r="N23" s="243"/>
      <c r="O23" s="244"/>
      <c r="P23" s="245"/>
    </row>
    <row r="24" spans="2:16">
      <c r="B24" s="320"/>
      <c r="C24" s="308"/>
      <c r="D24" s="124">
        <v>48</v>
      </c>
      <c r="E24" s="104"/>
      <c r="F24" s="106">
        <v>192</v>
      </c>
      <c r="G24" s="106"/>
      <c r="H24" s="105" t="s">
        <v>38</v>
      </c>
      <c r="I24" s="37">
        <v>6</v>
      </c>
      <c r="J24" s="37">
        <v>25</v>
      </c>
      <c r="K24" s="171"/>
      <c r="L24" s="81"/>
      <c r="M24" s="243"/>
      <c r="N24" s="243"/>
      <c r="O24" s="244"/>
      <c r="P24" s="245"/>
    </row>
    <row r="25" spans="2:16">
      <c r="B25" s="320"/>
      <c r="C25" s="308"/>
      <c r="D25" s="124">
        <v>64</v>
      </c>
      <c r="E25" s="104"/>
      <c r="F25" s="106">
        <v>256</v>
      </c>
      <c r="G25" s="106"/>
      <c r="H25" s="105" t="s">
        <v>38</v>
      </c>
      <c r="I25" s="37">
        <v>6</v>
      </c>
      <c r="J25" s="37">
        <v>10</v>
      </c>
      <c r="K25" s="171"/>
      <c r="L25" s="81"/>
      <c r="M25" s="243"/>
      <c r="N25" s="243"/>
      <c r="O25" s="244"/>
      <c r="P25" s="245"/>
    </row>
    <row r="26" spans="2:16" ht="15" customHeight="1">
      <c r="B26" s="320"/>
      <c r="C26" s="309" t="s">
        <v>193</v>
      </c>
      <c r="D26" s="124">
        <v>96</v>
      </c>
      <c r="E26" s="104"/>
      <c r="F26" s="106">
        <v>1152</v>
      </c>
      <c r="G26" s="106"/>
      <c r="H26" s="105" t="s">
        <v>38</v>
      </c>
      <c r="I26" s="37">
        <v>6</v>
      </c>
      <c r="J26" s="37">
        <v>8</v>
      </c>
      <c r="K26" s="171"/>
      <c r="L26" s="81"/>
      <c r="M26" s="243"/>
      <c r="N26" s="243"/>
      <c r="O26" s="244"/>
      <c r="P26" s="245"/>
    </row>
    <row r="27" spans="2:16">
      <c r="B27" s="320"/>
      <c r="C27" s="308"/>
      <c r="D27" s="124">
        <v>32</v>
      </c>
      <c r="E27" s="104"/>
      <c r="F27" s="106">
        <v>244</v>
      </c>
      <c r="G27" s="106"/>
      <c r="H27" s="105" t="s">
        <v>38</v>
      </c>
      <c r="I27" s="37">
        <v>3</v>
      </c>
      <c r="J27" s="37">
        <v>10</v>
      </c>
      <c r="K27" s="171"/>
      <c r="L27" s="82"/>
      <c r="M27" s="243"/>
      <c r="N27" s="243"/>
      <c r="O27" s="244"/>
      <c r="P27" s="245"/>
    </row>
    <row r="28" spans="2:16" ht="15" thickBot="1">
      <c r="B28" s="321"/>
      <c r="C28" s="322"/>
      <c r="D28" s="128">
        <v>64</v>
      </c>
      <c r="E28" s="128"/>
      <c r="F28" s="127">
        <v>488</v>
      </c>
      <c r="G28" s="127"/>
      <c r="H28" s="114" t="s">
        <v>38</v>
      </c>
      <c r="I28" s="39">
        <v>3</v>
      </c>
      <c r="J28" s="39">
        <v>8</v>
      </c>
      <c r="K28" s="173"/>
      <c r="L28" s="139"/>
      <c r="M28" s="246"/>
      <c r="N28" s="247"/>
      <c r="O28" s="248"/>
      <c r="P28" s="249"/>
    </row>
    <row r="30" spans="2:16" ht="15" thickBot="1">
      <c r="N30" t="s">
        <v>6</v>
      </c>
      <c r="P30" s="250">
        <f>SUM(P5:P28)</f>
        <v>0</v>
      </c>
    </row>
    <row r="31" spans="2:16" ht="15" thickTop="1">
      <c r="B31" s="310" t="s">
        <v>48</v>
      </c>
      <c r="C31" s="310"/>
      <c r="D31" s="310"/>
      <c r="E31" s="310"/>
      <c r="F31" s="310"/>
      <c r="G31" s="310"/>
    </row>
    <row r="32" spans="2:16">
      <c r="B32" s="311" t="s">
        <v>188</v>
      </c>
      <c r="C32" s="311"/>
      <c r="D32" s="311"/>
      <c r="E32" s="311"/>
      <c r="F32" s="311"/>
      <c r="G32" s="311"/>
    </row>
    <row r="33" spans="2:7" ht="14.25" customHeight="1">
      <c r="B33" s="303" t="s">
        <v>94</v>
      </c>
      <c r="C33" s="303"/>
      <c r="D33" s="303"/>
      <c r="E33" s="303"/>
      <c r="F33" s="303"/>
      <c r="G33" s="303"/>
    </row>
    <row r="34" spans="2:7">
      <c r="B34" s="303"/>
      <c r="C34" s="303"/>
      <c r="D34" s="303"/>
      <c r="E34" s="303"/>
      <c r="F34" s="303"/>
      <c r="G34" s="303"/>
    </row>
    <row r="35" spans="2:7" ht="14.25" customHeight="1">
      <c r="B35" s="303"/>
      <c r="C35" s="303"/>
      <c r="D35" s="303"/>
      <c r="E35" s="303"/>
      <c r="F35" s="303"/>
      <c r="G35" s="303"/>
    </row>
    <row r="36" spans="2:7">
      <c r="B36" s="303"/>
      <c r="C36" s="303"/>
      <c r="D36" s="303"/>
      <c r="E36" s="303"/>
      <c r="F36" s="303"/>
      <c r="G36" s="303"/>
    </row>
    <row r="37" spans="2:7" ht="14.25" customHeight="1">
      <c r="B37" s="304" t="s">
        <v>177</v>
      </c>
      <c r="C37" s="304"/>
      <c r="D37" s="304"/>
      <c r="E37" s="304"/>
      <c r="F37" s="304"/>
      <c r="G37" s="304"/>
    </row>
    <row r="38" spans="2:7">
      <c r="B38" s="304"/>
      <c r="C38" s="304"/>
      <c r="D38" s="304"/>
      <c r="E38" s="304"/>
      <c r="F38" s="304"/>
      <c r="G38" s="304"/>
    </row>
  </sheetData>
  <mergeCells count="17">
    <mergeCell ref="B2:P2"/>
    <mergeCell ref="B3:B4"/>
    <mergeCell ref="K3:P3"/>
    <mergeCell ref="B5:B28"/>
    <mergeCell ref="C26:C28"/>
    <mergeCell ref="C23:C25"/>
    <mergeCell ref="C20:C22"/>
    <mergeCell ref="C17:C19"/>
    <mergeCell ref="C11:C13"/>
    <mergeCell ref="C14:C16"/>
    <mergeCell ref="B33:G36"/>
    <mergeCell ref="B37:G38"/>
    <mergeCell ref="C3:J3"/>
    <mergeCell ref="C5:C7"/>
    <mergeCell ref="C8:C10"/>
    <mergeCell ref="B31:G31"/>
    <mergeCell ref="B32:G32"/>
  </mergeCells>
  <phoneticPr fontId="8" type="noConversion"/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281A3-2A2D-4F4B-8B76-3AFEF596B735}">
  <sheetPr codeName="Sheet1">
    <tabColor rgb="FF00B0F0"/>
  </sheetPr>
  <dimension ref="B1:Z13"/>
  <sheetViews>
    <sheetView topLeftCell="G1" zoomScale="50" zoomScaleNormal="50" workbookViewId="0">
      <selection activeCell="L5" sqref="L5:Z5"/>
    </sheetView>
  </sheetViews>
  <sheetFormatPr defaultColWidth="8.77734375" defaultRowHeight="14.4"/>
  <cols>
    <col min="1" max="1" width="3.21875" customWidth="1"/>
    <col min="2" max="2" width="8.77734375" customWidth="1"/>
    <col min="3" max="3" width="43.21875" customWidth="1"/>
    <col min="4" max="4" width="34.21875" customWidth="1"/>
    <col min="5" max="5" width="24.77734375" customWidth="1"/>
    <col min="6" max="6" width="18.21875" customWidth="1"/>
    <col min="7" max="10" width="19.44140625" customWidth="1"/>
    <col min="11" max="11" width="21.21875" style="169" customWidth="1"/>
    <col min="12" max="12" width="34.77734375" bestFit="1" customWidth="1"/>
    <col min="13" max="13" width="33.44140625" bestFit="1" customWidth="1"/>
    <col min="14" max="14" width="33.44140625" customWidth="1"/>
    <col min="15" max="19" width="14.44140625" customWidth="1"/>
    <col min="20" max="20" width="17.77734375" bestFit="1" customWidth="1"/>
    <col min="21" max="21" width="17.77734375" customWidth="1"/>
    <col min="22" max="22" width="21.21875" customWidth="1"/>
    <col min="23" max="23" width="22" bestFit="1" customWidth="1"/>
    <col min="24" max="24" width="15.21875" customWidth="1"/>
    <col min="25" max="25" width="17.44140625" customWidth="1"/>
    <col min="26" max="26" width="18.44140625" customWidth="1"/>
  </cols>
  <sheetData>
    <row r="1" spans="2:26" ht="15" thickBot="1"/>
    <row r="2" spans="2:26" ht="18" thickTop="1">
      <c r="B2" s="325" t="s">
        <v>227</v>
      </c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  <c r="X2" s="326"/>
      <c r="Y2" s="326"/>
      <c r="Z2" s="327"/>
    </row>
    <row r="3" spans="2:26">
      <c r="B3" s="331" t="s">
        <v>0</v>
      </c>
      <c r="C3" s="305" t="s">
        <v>49</v>
      </c>
      <c r="D3" s="306"/>
      <c r="E3" s="306"/>
      <c r="F3" s="306"/>
      <c r="G3" s="306"/>
      <c r="H3" s="113"/>
      <c r="I3" s="113"/>
      <c r="J3" s="113"/>
      <c r="K3" s="335" t="s">
        <v>47</v>
      </c>
      <c r="L3" s="335"/>
      <c r="M3" s="335"/>
      <c r="N3" s="335"/>
      <c r="O3" s="335"/>
      <c r="P3" s="335"/>
      <c r="Q3" s="335"/>
      <c r="R3" s="335"/>
      <c r="S3" s="335"/>
      <c r="T3" s="335"/>
      <c r="U3" s="335"/>
      <c r="V3" s="335"/>
      <c r="W3" s="335"/>
      <c r="X3" s="335"/>
      <c r="Y3" s="335"/>
      <c r="Z3" s="336"/>
    </row>
    <row r="4" spans="2:26" ht="72">
      <c r="B4" s="332"/>
      <c r="C4" s="32" t="s">
        <v>1</v>
      </c>
      <c r="D4" s="32" t="s">
        <v>15</v>
      </c>
      <c r="E4" s="140" t="s">
        <v>216</v>
      </c>
      <c r="F4" s="140" t="s">
        <v>215</v>
      </c>
      <c r="G4" s="118" t="s">
        <v>143</v>
      </c>
      <c r="H4" s="118" t="s">
        <v>223</v>
      </c>
      <c r="I4" s="118" t="s">
        <v>224</v>
      </c>
      <c r="J4" s="118" t="s">
        <v>225</v>
      </c>
      <c r="K4" s="174" t="s">
        <v>350</v>
      </c>
      <c r="L4" s="14" t="s">
        <v>122</v>
      </c>
      <c r="M4" s="14" t="s">
        <v>123</v>
      </c>
      <c r="N4" s="14"/>
      <c r="O4" s="14" t="s">
        <v>221</v>
      </c>
      <c r="P4" s="14" t="s">
        <v>217</v>
      </c>
      <c r="Q4" s="14" t="s">
        <v>218</v>
      </c>
      <c r="R4" s="14" t="s">
        <v>219</v>
      </c>
      <c r="S4" s="14" t="s">
        <v>220</v>
      </c>
      <c r="T4" s="14" t="s">
        <v>117</v>
      </c>
      <c r="U4" s="14" t="s">
        <v>222</v>
      </c>
      <c r="V4" s="14" t="s">
        <v>117</v>
      </c>
      <c r="W4" s="14" t="s">
        <v>117</v>
      </c>
      <c r="X4" s="14" t="s">
        <v>117</v>
      </c>
      <c r="Y4" s="14" t="s">
        <v>55</v>
      </c>
      <c r="Z4" s="126" t="s">
        <v>46</v>
      </c>
    </row>
    <row r="5" spans="2:26" ht="120.6">
      <c r="B5" s="141" t="s">
        <v>53</v>
      </c>
      <c r="C5" s="4" t="s">
        <v>71</v>
      </c>
      <c r="D5" s="142" t="s">
        <v>226</v>
      </c>
      <c r="E5" s="40">
        <v>2000</v>
      </c>
      <c r="F5" s="40">
        <v>10</v>
      </c>
      <c r="G5" s="40">
        <v>26</v>
      </c>
      <c r="H5" s="143">
        <v>1000000000</v>
      </c>
      <c r="I5" s="143">
        <v>1000000000</v>
      </c>
      <c r="J5" s="143">
        <v>1000000000</v>
      </c>
      <c r="K5" s="180"/>
      <c r="L5" s="77"/>
      <c r="M5" s="144"/>
      <c r="N5" s="144"/>
      <c r="O5" s="261"/>
      <c r="P5" s="261"/>
      <c r="Q5" s="261"/>
      <c r="R5" s="261"/>
      <c r="S5" s="261"/>
      <c r="T5" s="262"/>
      <c r="U5" s="262"/>
      <c r="V5" s="254"/>
      <c r="W5" s="254"/>
      <c r="X5" s="254"/>
      <c r="Y5" s="263"/>
      <c r="Z5" s="254"/>
    </row>
    <row r="6" spans="2:26">
      <c r="O6" s="267"/>
      <c r="P6" s="267"/>
      <c r="Q6" s="267"/>
      <c r="R6" s="267"/>
      <c r="S6" s="267"/>
      <c r="T6" s="267"/>
      <c r="U6" s="267"/>
      <c r="V6" s="267"/>
      <c r="W6" s="267"/>
      <c r="X6" s="267"/>
      <c r="Y6" s="267"/>
      <c r="Z6" s="267"/>
    </row>
    <row r="7" spans="2:26" ht="15" thickBot="1">
      <c r="X7" s="149" t="s">
        <v>6</v>
      </c>
      <c r="Y7" s="149"/>
      <c r="Z7" s="250">
        <f>Z5</f>
        <v>0</v>
      </c>
    </row>
    <row r="8" spans="2:26" ht="15" thickTop="1">
      <c r="B8" s="310" t="s">
        <v>48</v>
      </c>
      <c r="C8" s="310"/>
      <c r="D8" s="310"/>
      <c r="E8" s="310"/>
    </row>
    <row r="9" spans="2:26">
      <c r="B9" s="311" t="s">
        <v>188</v>
      </c>
      <c r="C9" s="311"/>
      <c r="D9" s="311"/>
      <c r="E9" s="311"/>
    </row>
    <row r="10" spans="2:26" ht="14.25" customHeight="1">
      <c r="B10" s="303" t="s">
        <v>121</v>
      </c>
      <c r="C10" s="303"/>
      <c r="D10" s="303"/>
      <c r="E10" s="303"/>
    </row>
    <row r="11" spans="2:26">
      <c r="B11" s="303"/>
      <c r="C11" s="303"/>
      <c r="D11" s="303"/>
      <c r="E11" s="303"/>
    </row>
    <row r="12" spans="2:26">
      <c r="B12" s="303"/>
      <c r="C12" s="303"/>
      <c r="D12" s="303"/>
      <c r="E12" s="303"/>
    </row>
    <row r="13" spans="2:26">
      <c r="B13" s="388" t="s">
        <v>177</v>
      </c>
      <c r="C13" s="388"/>
      <c r="D13" s="388"/>
      <c r="E13" s="388"/>
    </row>
  </sheetData>
  <mergeCells count="8">
    <mergeCell ref="B13:E13"/>
    <mergeCell ref="B8:E8"/>
    <mergeCell ref="B10:E12"/>
    <mergeCell ref="B2:Z2"/>
    <mergeCell ref="B3:B4"/>
    <mergeCell ref="C3:G3"/>
    <mergeCell ref="B9:E9"/>
    <mergeCell ref="K3:Z3"/>
  </mergeCells>
  <phoneticPr fontId="8" type="noConversion"/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C328E0-0D12-4905-B7F7-43761C50129B}">
  <sheetPr>
    <tabColor rgb="FF00B0F0"/>
  </sheetPr>
  <dimension ref="B1:Z14"/>
  <sheetViews>
    <sheetView topLeftCell="N1" zoomScale="80" zoomScaleNormal="80" workbookViewId="0">
      <selection activeCell="AB9" sqref="AB9"/>
    </sheetView>
  </sheetViews>
  <sheetFormatPr defaultColWidth="8.77734375" defaultRowHeight="14.4"/>
  <cols>
    <col min="1" max="1" width="3.21875" customWidth="1"/>
    <col min="2" max="2" width="8.77734375" customWidth="1"/>
    <col min="3" max="3" width="43.21875" customWidth="1"/>
    <col min="4" max="4" width="34.21875" customWidth="1"/>
    <col min="5" max="5" width="24.77734375" customWidth="1"/>
    <col min="6" max="6" width="18.21875" customWidth="1"/>
    <col min="7" max="10" width="19.44140625" customWidth="1"/>
    <col min="11" max="11" width="25.21875" style="169" customWidth="1"/>
    <col min="12" max="12" width="34.77734375" bestFit="1" customWidth="1"/>
    <col min="13" max="13" width="33.44140625" bestFit="1" customWidth="1"/>
    <col min="14" max="14" width="33.44140625" customWidth="1"/>
    <col min="15" max="19" width="14.44140625" customWidth="1"/>
    <col min="20" max="20" width="17.77734375" bestFit="1" customWidth="1"/>
    <col min="21" max="21" width="17.77734375" customWidth="1"/>
    <col min="22" max="22" width="21.21875" customWidth="1"/>
    <col min="23" max="23" width="22" bestFit="1" customWidth="1"/>
    <col min="24" max="24" width="15.21875" customWidth="1"/>
    <col min="25" max="25" width="17.44140625" customWidth="1"/>
    <col min="26" max="26" width="18.44140625" customWidth="1"/>
  </cols>
  <sheetData>
    <row r="1" spans="2:26" ht="15" thickBot="1"/>
    <row r="2" spans="2:26" ht="18" thickTop="1">
      <c r="B2" s="325" t="s">
        <v>228</v>
      </c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  <c r="X2" s="326"/>
      <c r="Y2" s="326"/>
      <c r="Z2" s="327"/>
    </row>
    <row r="3" spans="2:26">
      <c r="B3" s="331" t="s">
        <v>0</v>
      </c>
      <c r="C3" s="305" t="s">
        <v>49</v>
      </c>
      <c r="D3" s="306"/>
      <c r="E3" s="306"/>
      <c r="F3" s="306"/>
      <c r="G3" s="306"/>
      <c r="H3" s="113"/>
      <c r="I3" s="113"/>
      <c r="J3" s="113"/>
      <c r="K3" s="335" t="s">
        <v>47</v>
      </c>
      <c r="L3" s="335"/>
      <c r="M3" s="335"/>
      <c r="N3" s="335"/>
      <c r="O3" s="335"/>
      <c r="P3" s="335"/>
      <c r="Q3" s="335"/>
      <c r="R3" s="335"/>
      <c r="S3" s="335"/>
      <c r="T3" s="335"/>
      <c r="U3" s="335"/>
      <c r="V3" s="335"/>
      <c r="W3" s="335"/>
      <c r="X3" s="335"/>
      <c r="Y3" s="335"/>
      <c r="Z3" s="336"/>
    </row>
    <row r="4" spans="2:26" ht="72">
      <c r="B4" s="332"/>
      <c r="C4" s="32" t="s">
        <v>1</v>
      </c>
      <c r="D4" s="32" t="s">
        <v>15</v>
      </c>
      <c r="E4" s="140" t="s">
        <v>216</v>
      </c>
      <c r="F4" s="140" t="s">
        <v>215</v>
      </c>
      <c r="G4" s="118" t="s">
        <v>143</v>
      </c>
      <c r="H4" s="118" t="s">
        <v>223</v>
      </c>
      <c r="I4" s="118" t="s">
        <v>224</v>
      </c>
      <c r="J4" s="118" t="s">
        <v>225</v>
      </c>
      <c r="K4" s="174" t="s">
        <v>350</v>
      </c>
      <c r="L4" s="14" t="s">
        <v>122</v>
      </c>
      <c r="M4" s="14" t="s">
        <v>123</v>
      </c>
      <c r="N4" s="14"/>
      <c r="O4" s="14" t="s">
        <v>221</v>
      </c>
      <c r="P4" s="14" t="s">
        <v>217</v>
      </c>
      <c r="Q4" s="14" t="s">
        <v>218</v>
      </c>
      <c r="R4" s="14" t="s">
        <v>219</v>
      </c>
      <c r="S4" s="14" t="s">
        <v>220</v>
      </c>
      <c r="T4" s="14" t="s">
        <v>117</v>
      </c>
      <c r="U4" s="14" t="s">
        <v>222</v>
      </c>
      <c r="V4" s="14" t="s">
        <v>117</v>
      </c>
      <c r="W4" s="14" t="s">
        <v>117</v>
      </c>
      <c r="X4" s="14" t="s">
        <v>117</v>
      </c>
      <c r="Y4" s="14" t="s">
        <v>55</v>
      </c>
      <c r="Z4" s="126" t="s">
        <v>46</v>
      </c>
    </row>
    <row r="5" spans="2:26" ht="151.19999999999999">
      <c r="B5" s="141" t="s">
        <v>228</v>
      </c>
      <c r="C5" s="4" t="s">
        <v>296</v>
      </c>
      <c r="D5" s="142" t="s">
        <v>319</v>
      </c>
      <c r="E5" s="40"/>
      <c r="F5" s="40"/>
      <c r="G5" s="40"/>
      <c r="H5" s="143"/>
      <c r="I5" s="143"/>
      <c r="J5" s="143"/>
      <c r="K5" s="180"/>
      <c r="L5" s="77"/>
      <c r="M5" s="144"/>
      <c r="N5" s="144"/>
      <c r="O5" s="261"/>
      <c r="P5" s="261"/>
      <c r="Q5" s="145"/>
      <c r="R5" s="145"/>
      <c r="S5" s="145"/>
      <c r="T5" s="146"/>
      <c r="U5" s="262"/>
      <c r="V5" s="254"/>
      <c r="W5" s="254"/>
      <c r="X5" s="254"/>
      <c r="Y5" s="263"/>
      <c r="Z5" s="254"/>
    </row>
    <row r="6" spans="2:26">
      <c r="O6" s="267"/>
      <c r="P6" s="267"/>
      <c r="U6" s="256"/>
      <c r="V6" s="256"/>
      <c r="W6" s="256"/>
      <c r="X6" s="256"/>
      <c r="Y6" s="256"/>
      <c r="Z6" s="256"/>
    </row>
    <row r="8" spans="2:26" ht="15" thickBot="1">
      <c r="Y8" s="149" t="s">
        <v>6</v>
      </c>
      <c r="Z8" s="250">
        <f>Z5</f>
        <v>0</v>
      </c>
    </row>
    <row r="9" spans="2:26" ht="15" thickTop="1">
      <c r="B9" s="310" t="s">
        <v>48</v>
      </c>
      <c r="C9" s="310"/>
      <c r="D9" s="310"/>
      <c r="E9" s="310"/>
    </row>
    <row r="10" spans="2:26">
      <c r="B10" s="311" t="s">
        <v>188</v>
      </c>
      <c r="C10" s="311"/>
      <c r="D10" s="311"/>
      <c r="E10" s="311"/>
    </row>
    <row r="11" spans="2:26" ht="14.25" customHeight="1">
      <c r="B11" s="303" t="s">
        <v>121</v>
      </c>
      <c r="C11" s="303"/>
      <c r="D11" s="303"/>
      <c r="E11" s="303"/>
    </row>
    <row r="12" spans="2:26">
      <c r="B12" s="303"/>
      <c r="C12" s="303"/>
      <c r="D12" s="303"/>
      <c r="E12" s="303"/>
    </row>
    <row r="13" spans="2:26">
      <c r="B13" s="303"/>
      <c r="C13" s="303"/>
      <c r="D13" s="303"/>
      <c r="E13" s="303"/>
    </row>
    <row r="14" spans="2:26">
      <c r="B14" s="388" t="s">
        <v>177</v>
      </c>
      <c r="C14" s="388"/>
      <c r="D14" s="388"/>
      <c r="E14" s="388"/>
    </row>
  </sheetData>
  <mergeCells count="8">
    <mergeCell ref="B10:E10"/>
    <mergeCell ref="B11:E13"/>
    <mergeCell ref="B14:E14"/>
    <mergeCell ref="B2:Z2"/>
    <mergeCell ref="B3:B4"/>
    <mergeCell ref="C3:G3"/>
    <mergeCell ref="K3:Z3"/>
    <mergeCell ref="B9:E9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2113D-F641-4876-9E8D-49629AD467E4}">
  <sheetPr>
    <tabColor rgb="FF00B0F0"/>
  </sheetPr>
  <dimension ref="B1:S17"/>
  <sheetViews>
    <sheetView topLeftCell="G1" zoomScale="60" zoomScaleNormal="60" workbookViewId="0">
      <selection activeCell="J5" sqref="J5:S7"/>
    </sheetView>
  </sheetViews>
  <sheetFormatPr defaultColWidth="8.77734375" defaultRowHeight="14.4"/>
  <cols>
    <col min="1" max="1" width="3.21875" customWidth="1"/>
    <col min="2" max="2" width="10.77734375" customWidth="1"/>
    <col min="3" max="3" width="55.44140625" customWidth="1"/>
    <col min="4" max="4" width="32.44140625" customWidth="1"/>
    <col min="5" max="5" width="34.44140625" customWidth="1"/>
    <col min="6" max="6" width="20.77734375" customWidth="1"/>
    <col min="7" max="7" width="16.21875" bestFit="1" customWidth="1"/>
    <col min="8" max="8" width="22.21875" bestFit="1" customWidth="1"/>
    <col min="9" max="9" width="35.44140625" style="169" customWidth="1"/>
    <col min="10" max="10" width="35.21875" bestFit="1" customWidth="1"/>
    <col min="11" max="11" width="35" bestFit="1" customWidth="1"/>
    <col min="12" max="12" width="34.44140625" bestFit="1" customWidth="1"/>
    <col min="13" max="13" width="23.77734375" customWidth="1"/>
    <col min="14" max="14" width="24.44140625" customWidth="1"/>
    <col min="15" max="15" width="29.77734375" customWidth="1"/>
    <col min="16" max="16" width="23" customWidth="1"/>
    <col min="17" max="17" width="24.77734375" customWidth="1"/>
    <col min="18" max="18" width="21.77734375" bestFit="1" customWidth="1"/>
    <col min="19" max="19" width="16.77734375" bestFit="1" customWidth="1"/>
  </cols>
  <sheetData>
    <row r="1" spans="2:19" ht="15" thickBot="1"/>
    <row r="2" spans="2:19" ht="18" thickTop="1">
      <c r="B2" s="325" t="s">
        <v>111</v>
      </c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7"/>
    </row>
    <row r="3" spans="2:19">
      <c r="B3" s="331" t="s">
        <v>0</v>
      </c>
      <c r="C3" s="305" t="s">
        <v>49</v>
      </c>
      <c r="D3" s="306"/>
      <c r="E3" s="306"/>
      <c r="F3" s="306"/>
      <c r="G3" s="306"/>
      <c r="H3" s="307"/>
      <c r="I3" s="387" t="s">
        <v>47</v>
      </c>
      <c r="J3" s="335"/>
      <c r="K3" s="335"/>
      <c r="L3" s="335"/>
      <c r="M3" s="335"/>
      <c r="N3" s="335"/>
      <c r="O3" s="335"/>
      <c r="P3" s="335"/>
      <c r="Q3" s="335"/>
      <c r="R3" s="335"/>
      <c r="S3" s="336"/>
    </row>
    <row r="4" spans="2:19" ht="48.75" customHeight="1" thickBot="1">
      <c r="B4" s="386"/>
      <c r="C4" s="35" t="s">
        <v>1</v>
      </c>
      <c r="D4" s="35" t="s">
        <v>14</v>
      </c>
      <c r="E4" s="35" t="s">
        <v>15</v>
      </c>
      <c r="F4" s="7" t="s">
        <v>168</v>
      </c>
      <c r="G4" s="7" t="s">
        <v>142</v>
      </c>
      <c r="H4" s="7" t="s">
        <v>124</v>
      </c>
      <c r="I4" s="170" t="s">
        <v>350</v>
      </c>
      <c r="J4" s="12" t="s">
        <v>126</v>
      </c>
      <c r="K4" s="12" t="s">
        <v>125</v>
      </c>
      <c r="L4" s="12" t="s">
        <v>129</v>
      </c>
      <c r="M4" s="12" t="s">
        <v>169</v>
      </c>
      <c r="N4" s="12" t="s">
        <v>127</v>
      </c>
      <c r="O4" s="12" t="s">
        <v>128</v>
      </c>
      <c r="P4" s="12" t="s">
        <v>170</v>
      </c>
      <c r="Q4" s="12" t="s">
        <v>130</v>
      </c>
      <c r="R4" s="12" t="s">
        <v>72</v>
      </c>
      <c r="S4" s="13" t="s">
        <v>46</v>
      </c>
    </row>
    <row r="5" spans="2:19" ht="45.6" customHeight="1" thickTop="1">
      <c r="B5" s="389" t="s">
        <v>53</v>
      </c>
      <c r="C5" s="53" t="s">
        <v>17</v>
      </c>
      <c r="D5" s="208" t="s">
        <v>16</v>
      </c>
      <c r="E5" s="90" t="s">
        <v>54</v>
      </c>
      <c r="F5" s="42">
        <v>1024</v>
      </c>
      <c r="G5" s="42">
        <v>26</v>
      </c>
      <c r="H5" s="42">
        <v>10</v>
      </c>
      <c r="I5" s="182"/>
      <c r="K5" s="79"/>
      <c r="L5" s="100"/>
      <c r="M5" s="85"/>
      <c r="N5" s="85"/>
      <c r="O5" s="85"/>
      <c r="P5" s="99"/>
      <c r="Q5" s="99"/>
      <c r="R5" s="269"/>
      <c r="S5" s="270"/>
    </row>
    <row r="6" spans="2:19" ht="34.35" customHeight="1">
      <c r="B6" s="382"/>
      <c r="C6" s="390" t="s">
        <v>166</v>
      </c>
      <c r="D6" s="4" t="s">
        <v>74</v>
      </c>
      <c r="E6" s="76" t="s">
        <v>167</v>
      </c>
      <c r="F6" s="40">
        <v>10240</v>
      </c>
      <c r="G6" s="63">
        <v>26</v>
      </c>
      <c r="H6" s="40">
        <v>100</v>
      </c>
      <c r="I6" s="180"/>
      <c r="J6" s="196"/>
      <c r="K6" s="196"/>
      <c r="L6" s="77"/>
      <c r="M6" s="254"/>
      <c r="N6" s="254"/>
      <c r="O6" s="254"/>
      <c r="P6" s="86"/>
      <c r="Q6" s="86"/>
      <c r="R6" s="254"/>
      <c r="S6" s="271"/>
    </row>
    <row r="7" spans="2:19" ht="56.85" customHeight="1" thickBot="1">
      <c r="B7" s="383"/>
      <c r="C7" s="391"/>
      <c r="D7" s="6" t="s">
        <v>73</v>
      </c>
      <c r="E7" s="31" t="s">
        <v>167</v>
      </c>
      <c r="F7" s="54">
        <v>10240</v>
      </c>
      <c r="G7" s="54">
        <v>26</v>
      </c>
      <c r="H7" s="41">
        <v>100</v>
      </c>
      <c r="I7" s="181"/>
      <c r="J7" s="87"/>
      <c r="K7" s="87"/>
      <c r="L7" s="87"/>
      <c r="M7" s="58"/>
      <c r="N7" s="58"/>
      <c r="O7" s="58"/>
      <c r="P7" s="58"/>
      <c r="Q7" s="58"/>
      <c r="R7" s="51"/>
      <c r="S7" s="52"/>
    </row>
    <row r="8" spans="2:19" ht="15" thickTop="1"/>
    <row r="9" spans="2:19" ht="15" thickBot="1">
      <c r="M9" s="256"/>
      <c r="N9" s="256"/>
      <c r="O9" s="256"/>
      <c r="S9" s="250">
        <f>SUM(S5:S7)</f>
        <v>0</v>
      </c>
    </row>
    <row r="10" spans="2:19" ht="15" thickTop="1"/>
    <row r="11" spans="2:19">
      <c r="R11" s="256"/>
      <c r="S11" s="256"/>
    </row>
    <row r="12" spans="2:19">
      <c r="B12" s="310" t="s">
        <v>48</v>
      </c>
      <c r="C12" s="310"/>
      <c r="D12" s="310"/>
      <c r="E12" s="310"/>
      <c r="R12" s="256"/>
      <c r="S12" s="256"/>
    </row>
    <row r="13" spans="2:19">
      <c r="B13" s="311" t="s">
        <v>188</v>
      </c>
      <c r="C13" s="311"/>
      <c r="D13" s="311"/>
      <c r="E13" s="311"/>
    </row>
    <row r="14" spans="2:19" ht="14.25" customHeight="1">
      <c r="B14" s="303" t="s">
        <v>94</v>
      </c>
      <c r="C14" s="303"/>
      <c r="D14" s="303"/>
      <c r="E14" s="303"/>
    </row>
    <row r="15" spans="2:19">
      <c r="B15" s="303"/>
      <c r="C15" s="303"/>
      <c r="D15" s="303"/>
      <c r="E15" s="303"/>
    </row>
    <row r="16" spans="2:19">
      <c r="B16" s="303"/>
      <c r="C16" s="303"/>
      <c r="D16" s="303"/>
      <c r="E16" s="303"/>
    </row>
    <row r="17" spans="2:5">
      <c r="B17" s="388" t="s">
        <v>177</v>
      </c>
      <c r="C17" s="388"/>
      <c r="D17" s="388"/>
      <c r="E17" s="388"/>
    </row>
  </sheetData>
  <mergeCells count="10">
    <mergeCell ref="B17:E17"/>
    <mergeCell ref="B14:E16"/>
    <mergeCell ref="B12:E12"/>
    <mergeCell ref="B2:S2"/>
    <mergeCell ref="B3:B4"/>
    <mergeCell ref="C3:H3"/>
    <mergeCell ref="B5:B7"/>
    <mergeCell ref="C6:C7"/>
    <mergeCell ref="B13:E13"/>
    <mergeCell ref="I3:S3"/>
  </mergeCells>
  <phoneticPr fontId="8" type="noConversion"/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4E6B7-05DA-4E6D-848F-9B0E9F95302F}">
  <sheetPr>
    <tabColor rgb="FF00B0F0"/>
  </sheetPr>
  <dimension ref="B1:U16"/>
  <sheetViews>
    <sheetView topLeftCell="H1" zoomScale="60" zoomScaleNormal="60" workbookViewId="0">
      <selection activeCell="U5" sqref="K5:U6"/>
    </sheetView>
  </sheetViews>
  <sheetFormatPr defaultColWidth="8.77734375" defaultRowHeight="14.4"/>
  <cols>
    <col min="1" max="1" width="3.44140625" customWidth="1"/>
    <col min="2" max="2" width="9.44140625" customWidth="1"/>
    <col min="3" max="3" width="36" customWidth="1"/>
    <col min="4" max="4" width="55.21875" customWidth="1"/>
    <col min="5" max="5" width="32.77734375" customWidth="1"/>
    <col min="6" max="6" width="20.44140625" customWidth="1"/>
    <col min="7" max="7" width="20.21875" customWidth="1"/>
    <col min="8" max="8" width="16.21875" customWidth="1"/>
    <col min="9" max="9" width="20.21875" customWidth="1"/>
    <col min="10" max="10" width="19" style="169" customWidth="1"/>
    <col min="11" max="11" width="33.77734375" bestFit="1" customWidth="1"/>
    <col min="12" max="12" width="36.21875" bestFit="1" customWidth="1"/>
    <col min="13" max="13" width="34" bestFit="1" customWidth="1"/>
    <col min="14" max="14" width="23" customWidth="1"/>
    <col min="15" max="15" width="22.21875" customWidth="1"/>
    <col min="16" max="16" width="24.77734375" customWidth="1"/>
    <col min="17" max="17" width="29.44140625" customWidth="1"/>
    <col min="18" max="18" width="25.77734375" customWidth="1"/>
    <col min="19" max="19" width="16.21875" bestFit="1" customWidth="1"/>
    <col min="20" max="20" width="17.21875" customWidth="1"/>
    <col min="21" max="21" width="19" customWidth="1"/>
  </cols>
  <sheetData>
    <row r="1" spans="2:21" ht="15" thickBot="1"/>
    <row r="2" spans="2:21" ht="18" thickTop="1">
      <c r="B2" s="325" t="s">
        <v>112</v>
      </c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7"/>
    </row>
    <row r="3" spans="2:21" ht="14.25" customHeight="1">
      <c r="B3" s="331" t="s">
        <v>0</v>
      </c>
      <c r="C3" s="305" t="s">
        <v>49</v>
      </c>
      <c r="D3" s="306"/>
      <c r="E3" s="306"/>
      <c r="F3" s="306"/>
      <c r="G3" s="306"/>
      <c r="H3" s="306"/>
      <c r="I3" s="307"/>
      <c r="J3" s="387" t="s">
        <v>47</v>
      </c>
      <c r="K3" s="335"/>
      <c r="L3" s="335"/>
      <c r="M3" s="335"/>
      <c r="N3" s="335"/>
      <c r="O3" s="335"/>
      <c r="P3" s="335"/>
      <c r="Q3" s="335"/>
      <c r="R3" s="335"/>
      <c r="S3" s="335"/>
      <c r="T3" s="335"/>
      <c r="U3" s="336"/>
    </row>
    <row r="4" spans="2:21" ht="58.2" thickBot="1">
      <c r="B4" s="386"/>
      <c r="C4" s="35" t="s">
        <v>1</v>
      </c>
      <c r="D4" s="35" t="s">
        <v>14</v>
      </c>
      <c r="E4" s="35" t="s">
        <v>15</v>
      </c>
      <c r="F4" s="7" t="s">
        <v>173</v>
      </c>
      <c r="G4" s="7"/>
      <c r="H4" s="7"/>
      <c r="I4" s="7"/>
      <c r="J4" s="170" t="s">
        <v>350</v>
      </c>
      <c r="K4" s="23" t="s">
        <v>113</v>
      </c>
      <c r="L4" s="23" t="s">
        <v>118</v>
      </c>
      <c r="M4" s="23" t="s">
        <v>119</v>
      </c>
      <c r="N4" s="12" t="s">
        <v>114</v>
      </c>
      <c r="O4" s="12" t="s">
        <v>115</v>
      </c>
      <c r="P4" s="12" t="s">
        <v>174</v>
      </c>
      <c r="Q4" s="12" t="s">
        <v>175</v>
      </c>
      <c r="R4" s="12" t="s">
        <v>116</v>
      </c>
      <c r="S4" s="12" t="s">
        <v>77</v>
      </c>
      <c r="T4" s="12" t="s">
        <v>55</v>
      </c>
      <c r="U4" s="13" t="s">
        <v>46</v>
      </c>
    </row>
    <row r="5" spans="2:21" ht="50.25" customHeight="1" thickTop="1">
      <c r="B5" s="392" t="s">
        <v>53</v>
      </c>
      <c r="C5" s="393" t="s">
        <v>120</v>
      </c>
      <c r="D5" s="74" t="s">
        <v>67</v>
      </c>
      <c r="E5" s="75" t="s">
        <v>171</v>
      </c>
      <c r="F5" s="50">
        <v>10240</v>
      </c>
      <c r="G5" s="50"/>
      <c r="H5" s="50"/>
      <c r="I5" s="9"/>
      <c r="J5" s="183"/>
      <c r="K5" s="101"/>
      <c r="L5" s="101"/>
      <c r="M5" s="101"/>
      <c r="N5" s="55"/>
      <c r="O5" s="55"/>
      <c r="P5" s="55"/>
      <c r="Q5" s="55"/>
      <c r="R5" s="55"/>
      <c r="S5" s="56"/>
      <c r="T5" s="56"/>
      <c r="U5" s="57"/>
    </row>
    <row r="6" spans="2:21" ht="115.8" thickBot="1">
      <c r="B6" s="383"/>
      <c r="C6" s="391"/>
      <c r="D6" s="6" t="s">
        <v>176</v>
      </c>
      <c r="E6" s="1" t="s">
        <v>172</v>
      </c>
      <c r="F6" s="54">
        <v>10240</v>
      </c>
      <c r="G6" s="54"/>
      <c r="H6" s="54"/>
      <c r="I6" s="41"/>
      <c r="J6" s="181"/>
      <c r="K6" s="78"/>
      <c r="L6" s="78"/>
      <c r="M6" s="78"/>
      <c r="N6" s="58"/>
      <c r="O6" s="272"/>
      <c r="P6" s="272"/>
      <c r="Q6" s="272"/>
      <c r="R6" s="272"/>
      <c r="S6" s="272"/>
      <c r="T6" s="272"/>
      <c r="U6" s="273"/>
    </row>
    <row r="7" spans="2:21" ht="15" thickTop="1">
      <c r="O7" s="256"/>
      <c r="P7" s="256"/>
      <c r="Q7" s="256"/>
      <c r="R7" s="256"/>
      <c r="S7" s="256"/>
      <c r="T7" s="256"/>
      <c r="U7" s="256"/>
    </row>
    <row r="8" spans="2:21">
      <c r="U8" s="255">
        <f>SUM(U5:U6)</f>
        <v>0</v>
      </c>
    </row>
    <row r="11" spans="2:21">
      <c r="B11" s="310" t="s">
        <v>48</v>
      </c>
      <c r="C11" s="310"/>
      <c r="D11" s="310"/>
      <c r="E11" s="310"/>
    </row>
    <row r="12" spans="2:21">
      <c r="B12" s="311" t="s">
        <v>188</v>
      </c>
      <c r="C12" s="311"/>
      <c r="D12" s="311"/>
      <c r="E12" s="311"/>
    </row>
    <row r="13" spans="2:21" ht="14.25" customHeight="1">
      <c r="B13" s="303" t="s">
        <v>94</v>
      </c>
      <c r="C13" s="303"/>
      <c r="D13" s="303"/>
      <c r="E13" s="303"/>
    </row>
    <row r="14" spans="2:21">
      <c r="B14" s="303"/>
      <c r="C14" s="303"/>
      <c r="D14" s="303"/>
      <c r="E14" s="303"/>
    </row>
    <row r="15" spans="2:21">
      <c r="B15" s="303"/>
      <c r="C15" s="303"/>
      <c r="D15" s="303"/>
      <c r="E15" s="303"/>
    </row>
    <row r="16" spans="2:21">
      <c r="B16" s="388" t="s">
        <v>177</v>
      </c>
      <c r="C16" s="388"/>
      <c r="D16" s="388"/>
      <c r="E16" s="388"/>
    </row>
  </sheetData>
  <mergeCells count="10">
    <mergeCell ref="B16:E16"/>
    <mergeCell ref="B13:E15"/>
    <mergeCell ref="B11:E11"/>
    <mergeCell ref="B2:U2"/>
    <mergeCell ref="B3:B4"/>
    <mergeCell ref="C3:I3"/>
    <mergeCell ref="B5:B6"/>
    <mergeCell ref="C5:C6"/>
    <mergeCell ref="B12:E12"/>
    <mergeCell ref="J3:U3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P23"/>
  <sheetViews>
    <sheetView topLeftCell="J1" zoomScaleNormal="100" workbookViewId="0">
      <pane ySplit="4" topLeftCell="A5" activePane="bottomLeft" state="frozen"/>
      <selection pane="bottomLeft" activeCell="K5" sqref="K5:O12"/>
    </sheetView>
  </sheetViews>
  <sheetFormatPr defaultColWidth="8.77734375" defaultRowHeight="14.4"/>
  <cols>
    <col min="1" max="1" width="3.44140625" customWidth="1"/>
    <col min="2" max="2" width="12" customWidth="1"/>
    <col min="3" max="3" width="51.21875" customWidth="1"/>
    <col min="4" max="6" width="11.21875" customWidth="1"/>
    <col min="7" max="7" width="14.77734375" customWidth="1"/>
    <col min="8" max="8" width="19.77734375" customWidth="1"/>
    <col min="9" max="9" width="15.44140625" customWidth="1"/>
    <col min="10" max="10" width="22.77734375" style="169" customWidth="1"/>
    <col min="11" max="11" width="35" bestFit="1" customWidth="1"/>
    <col min="12" max="13" width="16.77734375" customWidth="1"/>
    <col min="14" max="14" width="17.21875" customWidth="1"/>
    <col min="15" max="15" width="18.21875" customWidth="1"/>
    <col min="16" max="16" width="16.44140625" customWidth="1"/>
    <col min="17" max="17" width="17.44140625" customWidth="1"/>
  </cols>
  <sheetData>
    <row r="1" spans="1:15" ht="15" thickBot="1"/>
    <row r="2" spans="1:15" ht="18" thickTop="1">
      <c r="B2" s="396" t="s">
        <v>132</v>
      </c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8"/>
    </row>
    <row r="3" spans="1:15" ht="23.85" customHeight="1">
      <c r="B3" s="347" t="s">
        <v>0</v>
      </c>
      <c r="C3" s="402" t="s">
        <v>49</v>
      </c>
      <c r="D3" s="402"/>
      <c r="E3" s="402"/>
      <c r="F3" s="402"/>
      <c r="G3" s="402"/>
      <c r="H3" s="402"/>
      <c r="I3" s="402"/>
      <c r="J3" s="403" t="s">
        <v>47</v>
      </c>
      <c r="K3" s="404"/>
      <c r="L3" s="404"/>
      <c r="M3" s="404"/>
      <c r="N3" s="404"/>
      <c r="O3" s="405"/>
    </row>
    <row r="4" spans="1:15" ht="58.2" thickBot="1">
      <c r="A4" s="29"/>
      <c r="B4" s="401"/>
      <c r="C4" s="399" t="s">
        <v>61</v>
      </c>
      <c r="D4" s="399"/>
      <c r="E4" s="36" t="s">
        <v>236</v>
      </c>
      <c r="F4" s="36" t="s">
        <v>237</v>
      </c>
      <c r="G4" s="36" t="s">
        <v>35</v>
      </c>
      <c r="H4" s="36" t="s">
        <v>62</v>
      </c>
      <c r="I4" s="36" t="s">
        <v>141</v>
      </c>
      <c r="J4" s="184" t="s">
        <v>350</v>
      </c>
      <c r="K4" s="20" t="s">
        <v>70</v>
      </c>
      <c r="L4" s="20" t="s">
        <v>183</v>
      </c>
      <c r="M4" s="20" t="s">
        <v>63</v>
      </c>
      <c r="N4" s="20" t="s">
        <v>138</v>
      </c>
      <c r="O4" s="22" t="s">
        <v>46</v>
      </c>
    </row>
    <row r="5" spans="1:15" ht="15" thickTop="1">
      <c r="A5" s="29"/>
      <c r="B5" s="394" t="s">
        <v>64</v>
      </c>
      <c r="C5" s="400" t="s">
        <v>238</v>
      </c>
      <c r="D5" s="43" t="s">
        <v>18</v>
      </c>
      <c r="E5" s="43">
        <v>8</v>
      </c>
      <c r="F5" s="43">
        <v>32</v>
      </c>
      <c r="G5" s="43">
        <v>2</v>
      </c>
      <c r="H5" s="43">
        <v>3</v>
      </c>
      <c r="I5" s="43">
        <v>26</v>
      </c>
      <c r="J5" s="185"/>
      <c r="K5" s="94"/>
      <c r="L5" s="274"/>
      <c r="M5" s="274"/>
      <c r="N5" s="275"/>
      <c r="O5" s="276"/>
    </row>
    <row r="6" spans="1:15">
      <c r="A6" s="29"/>
      <c r="B6" s="395"/>
      <c r="C6" s="362"/>
      <c r="D6" s="11" t="s">
        <v>19</v>
      </c>
      <c r="E6" s="11">
        <v>16</v>
      </c>
      <c r="F6" s="11">
        <v>64</v>
      </c>
      <c r="G6" s="11">
        <v>2</v>
      </c>
      <c r="H6" s="11">
        <v>3</v>
      </c>
      <c r="I6" s="11">
        <v>26</v>
      </c>
      <c r="J6" s="185"/>
      <c r="K6" s="102"/>
      <c r="L6" s="277"/>
      <c r="M6" s="277"/>
      <c r="N6" s="275"/>
      <c r="O6" s="276"/>
    </row>
    <row r="7" spans="1:15">
      <c r="A7" s="29"/>
      <c r="B7" s="395"/>
      <c r="C7" s="362"/>
      <c r="D7" s="11" t="s">
        <v>20</v>
      </c>
      <c r="E7" s="11">
        <v>40</v>
      </c>
      <c r="F7" s="11">
        <v>160</v>
      </c>
      <c r="G7" s="11">
        <v>2</v>
      </c>
      <c r="H7" s="11">
        <v>3</v>
      </c>
      <c r="I7" s="11">
        <v>26</v>
      </c>
      <c r="J7" s="185"/>
      <c r="K7" s="102"/>
      <c r="L7" s="278"/>
      <c r="M7" s="277"/>
      <c r="N7" s="275"/>
      <c r="O7" s="276"/>
    </row>
    <row r="8" spans="1:15">
      <c r="A8" s="29"/>
      <c r="B8" s="395"/>
      <c r="C8" s="361" t="s">
        <v>239</v>
      </c>
      <c r="D8" s="11" t="s">
        <v>21</v>
      </c>
      <c r="E8" s="11">
        <v>16</v>
      </c>
      <c r="F8" s="11">
        <v>64</v>
      </c>
      <c r="G8" s="11">
        <v>3</v>
      </c>
      <c r="H8" s="11">
        <v>3</v>
      </c>
      <c r="I8" s="11">
        <v>26</v>
      </c>
      <c r="J8" s="185"/>
      <c r="K8" s="94"/>
      <c r="L8" s="277"/>
      <c r="M8" s="277"/>
      <c r="N8" s="275"/>
      <c r="O8" s="276"/>
    </row>
    <row r="9" spans="1:15">
      <c r="A9" s="29"/>
      <c r="B9" s="395"/>
      <c r="C9" s="362"/>
      <c r="D9" s="11" t="s">
        <v>22</v>
      </c>
      <c r="E9" s="11">
        <v>48</v>
      </c>
      <c r="F9" s="11">
        <v>192</v>
      </c>
      <c r="G9" s="11">
        <v>3</v>
      </c>
      <c r="H9" s="11">
        <v>3</v>
      </c>
      <c r="I9" s="11">
        <v>6</v>
      </c>
      <c r="J9" s="185"/>
      <c r="K9" s="102"/>
      <c r="L9" s="277"/>
      <c r="M9" s="277"/>
      <c r="N9" s="275"/>
      <c r="O9" s="276"/>
    </row>
    <row r="10" spans="1:15">
      <c r="A10" s="29"/>
      <c r="B10" s="395"/>
      <c r="C10" s="362"/>
      <c r="D10" s="11" t="s">
        <v>23</v>
      </c>
      <c r="E10" s="11">
        <v>96</v>
      </c>
      <c r="F10" s="11">
        <v>384</v>
      </c>
      <c r="G10" s="11">
        <v>3</v>
      </c>
      <c r="H10" s="11">
        <v>3</v>
      </c>
      <c r="I10" s="11">
        <v>3</v>
      </c>
      <c r="J10" s="185"/>
      <c r="K10" s="102"/>
      <c r="L10" s="277"/>
      <c r="M10" s="277"/>
      <c r="N10" s="275"/>
      <c r="O10" s="276"/>
    </row>
    <row r="11" spans="1:15" ht="32.85" customHeight="1">
      <c r="A11" s="29"/>
      <c r="B11" s="395"/>
      <c r="C11" s="361" t="s">
        <v>60</v>
      </c>
      <c r="D11" s="11" t="s">
        <v>24</v>
      </c>
      <c r="E11" s="11">
        <v>48</v>
      </c>
      <c r="F11" s="11">
        <v>384</v>
      </c>
      <c r="G11" s="11">
        <v>3</v>
      </c>
      <c r="H11" s="16">
        <v>1</v>
      </c>
      <c r="I11" s="11">
        <v>3</v>
      </c>
      <c r="J11" s="185"/>
      <c r="K11" s="102"/>
      <c r="L11" s="277"/>
      <c r="M11" s="277"/>
      <c r="N11" s="277"/>
      <c r="O11" s="277"/>
    </row>
    <row r="12" spans="1:15" ht="32.85" customHeight="1">
      <c r="A12" s="29"/>
      <c r="B12" s="395"/>
      <c r="C12" s="362"/>
      <c r="D12" s="11" t="s">
        <v>25</v>
      </c>
      <c r="E12" s="11">
        <v>96</v>
      </c>
      <c r="F12" s="11">
        <v>768</v>
      </c>
      <c r="G12" s="11">
        <v>3</v>
      </c>
      <c r="H12" s="16">
        <v>1</v>
      </c>
      <c r="I12" s="11">
        <v>3</v>
      </c>
      <c r="J12" s="185"/>
      <c r="K12" s="102"/>
      <c r="L12" s="277"/>
      <c r="M12" s="277"/>
      <c r="N12" s="277"/>
      <c r="O12" s="277"/>
    </row>
    <row r="13" spans="1:15">
      <c r="A13" s="29"/>
      <c r="B13" s="29"/>
      <c r="C13" s="29"/>
      <c r="D13" s="15"/>
      <c r="E13" s="15"/>
      <c r="F13" s="15"/>
      <c r="G13" s="15"/>
      <c r="H13" s="15"/>
      <c r="I13" s="15"/>
      <c r="J13" s="186"/>
      <c r="K13" s="15"/>
      <c r="L13" s="15"/>
      <c r="M13" s="302"/>
      <c r="N13" s="291"/>
      <c r="O13" s="10"/>
    </row>
    <row r="14" spans="1:15" ht="15" thickBot="1">
      <c r="A14" s="29"/>
      <c r="B14" s="29"/>
      <c r="C14" s="29"/>
      <c r="D14" s="15"/>
      <c r="E14" s="15"/>
      <c r="F14" s="15"/>
      <c r="G14" s="15"/>
      <c r="H14" s="15"/>
      <c r="I14" s="15"/>
      <c r="J14" s="186"/>
      <c r="K14" s="15"/>
      <c r="L14" s="15"/>
      <c r="M14" s="15"/>
      <c r="N14" s="29"/>
      <c r="O14" s="250">
        <f>SUM(O5:O12)</f>
        <v>0</v>
      </c>
    </row>
    <row r="15" spans="1:15" ht="15" thickTop="1">
      <c r="A15" s="29"/>
      <c r="B15" s="310" t="s">
        <v>48</v>
      </c>
      <c r="C15" s="310"/>
      <c r="D15" s="310"/>
      <c r="E15" s="310"/>
      <c r="F15" s="310"/>
      <c r="G15" s="310"/>
      <c r="H15" s="15"/>
      <c r="I15" s="15"/>
      <c r="J15" s="186"/>
      <c r="K15" s="15"/>
      <c r="L15" s="15"/>
      <c r="M15" s="15"/>
      <c r="N15" s="29"/>
      <c r="O15" s="29"/>
    </row>
    <row r="16" spans="1:15">
      <c r="B16" s="311" t="s">
        <v>188</v>
      </c>
      <c r="C16" s="311"/>
      <c r="D16" s="311"/>
      <c r="E16" s="311"/>
      <c r="F16" s="311"/>
      <c r="G16" s="311"/>
      <c r="L16" s="256"/>
      <c r="M16" s="256"/>
      <c r="N16" s="256"/>
      <c r="O16" s="256"/>
    </row>
    <row r="17" spans="2:16" ht="14.25" customHeight="1">
      <c r="B17" s="303" t="s">
        <v>94</v>
      </c>
      <c r="C17" s="303"/>
      <c r="D17" s="303"/>
      <c r="E17" s="303"/>
      <c r="F17" s="303"/>
      <c r="G17" s="303"/>
      <c r="L17" s="256"/>
      <c r="M17" s="256"/>
      <c r="N17" s="256"/>
      <c r="O17" s="256"/>
    </row>
    <row r="18" spans="2:16">
      <c r="B18" s="303"/>
      <c r="C18" s="303"/>
      <c r="D18" s="303"/>
      <c r="E18" s="303"/>
      <c r="F18" s="303"/>
      <c r="G18" s="303"/>
      <c r="L18" s="256"/>
      <c r="M18" s="256"/>
      <c r="N18" s="256"/>
      <c r="O18" s="256"/>
      <c r="P18" s="264"/>
    </row>
    <row r="19" spans="2:16" ht="14.85" customHeight="1">
      <c r="B19" s="303"/>
      <c r="C19" s="303"/>
      <c r="D19" s="303"/>
      <c r="E19" s="303"/>
      <c r="F19" s="303"/>
      <c r="G19" s="303"/>
      <c r="L19" s="256"/>
      <c r="M19" s="256"/>
      <c r="N19" s="256"/>
      <c r="O19" s="256"/>
    </row>
    <row r="20" spans="2:16">
      <c r="B20" s="303"/>
      <c r="C20" s="303"/>
      <c r="D20" s="303"/>
      <c r="E20" s="303"/>
      <c r="F20" s="303"/>
      <c r="G20" s="303"/>
      <c r="L20" s="256"/>
      <c r="M20" s="256"/>
      <c r="N20" s="256"/>
      <c r="O20" s="256"/>
    </row>
    <row r="21" spans="2:16">
      <c r="B21" s="303"/>
      <c r="C21" s="303"/>
      <c r="D21" s="303"/>
      <c r="E21" s="303"/>
      <c r="F21" s="303"/>
      <c r="G21" s="303"/>
      <c r="L21" s="256"/>
      <c r="M21" s="256"/>
      <c r="N21" s="256"/>
      <c r="O21" s="256"/>
    </row>
    <row r="22" spans="2:16" ht="14.25" customHeight="1">
      <c r="B22" s="304" t="s">
        <v>177</v>
      </c>
      <c r="C22" s="304"/>
      <c r="D22" s="304"/>
      <c r="E22" s="304"/>
      <c r="F22" s="304"/>
      <c r="G22" s="304"/>
      <c r="L22" s="256"/>
      <c r="M22" s="256"/>
      <c r="N22" s="256"/>
      <c r="O22" s="256"/>
    </row>
    <row r="23" spans="2:16">
      <c r="B23" s="304"/>
      <c r="C23" s="304"/>
      <c r="D23" s="304"/>
      <c r="E23" s="304"/>
      <c r="F23" s="304"/>
      <c r="G23" s="304"/>
      <c r="L23" s="256"/>
      <c r="M23" s="256"/>
      <c r="N23" s="256"/>
      <c r="O23" s="256"/>
    </row>
  </sheetData>
  <mergeCells count="13">
    <mergeCell ref="B2:O2"/>
    <mergeCell ref="C4:D4"/>
    <mergeCell ref="C5:C7"/>
    <mergeCell ref="C8:C10"/>
    <mergeCell ref="C11:C12"/>
    <mergeCell ref="B3:B4"/>
    <mergeCell ref="C3:I3"/>
    <mergeCell ref="J3:O3"/>
    <mergeCell ref="B15:G15"/>
    <mergeCell ref="B16:G16"/>
    <mergeCell ref="B17:G21"/>
    <mergeCell ref="B22:G23"/>
    <mergeCell ref="B5:B12"/>
  </mergeCells>
  <phoneticPr fontId="8" type="noConversion"/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</sheetPr>
  <dimension ref="B1:O24"/>
  <sheetViews>
    <sheetView topLeftCell="J1" workbookViewId="0">
      <pane ySplit="4" topLeftCell="A5" activePane="bottomLeft" state="frozen"/>
      <selection pane="bottomLeft" activeCell="K5" sqref="K5:O13"/>
    </sheetView>
  </sheetViews>
  <sheetFormatPr defaultColWidth="8.77734375" defaultRowHeight="14.4"/>
  <cols>
    <col min="1" max="1" width="2.77734375" customWidth="1"/>
    <col min="2" max="2" width="10.77734375" customWidth="1"/>
    <col min="3" max="3" width="34.44140625" customWidth="1"/>
    <col min="4" max="4" width="14.21875" customWidth="1"/>
    <col min="5" max="5" width="11.21875" customWidth="1"/>
    <col min="6" max="7" width="14.21875" customWidth="1"/>
    <col min="8" max="8" width="16.21875" customWidth="1"/>
    <col min="9" max="9" width="16.77734375" customWidth="1"/>
    <col min="10" max="10" width="37.44140625" style="169" customWidth="1"/>
    <col min="11" max="11" width="35.44140625" bestFit="1" customWidth="1"/>
    <col min="12" max="12" width="13.44140625" customWidth="1"/>
    <col min="13" max="13" width="13.21875" customWidth="1"/>
    <col min="14" max="14" width="17.21875" customWidth="1"/>
    <col min="15" max="15" width="16.77734375" customWidth="1"/>
    <col min="16" max="16" width="20.44140625" customWidth="1"/>
    <col min="17" max="17" width="21.21875" customWidth="1"/>
  </cols>
  <sheetData>
    <row r="1" spans="2:15" ht="15" thickBot="1"/>
    <row r="2" spans="2:15" ht="18" thickTop="1">
      <c r="B2" s="409" t="s">
        <v>133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1"/>
    </row>
    <row r="3" spans="2:15" ht="24" customHeight="1">
      <c r="B3" s="331" t="s">
        <v>0</v>
      </c>
      <c r="C3" s="305" t="s">
        <v>49</v>
      </c>
      <c r="D3" s="306"/>
      <c r="E3" s="306"/>
      <c r="F3" s="306"/>
      <c r="G3" s="306"/>
      <c r="H3" s="306"/>
      <c r="I3" s="307"/>
      <c r="J3" s="387" t="s">
        <v>47</v>
      </c>
      <c r="K3" s="335"/>
      <c r="L3" s="335"/>
      <c r="M3" s="335"/>
      <c r="N3" s="335"/>
      <c r="O3" s="336"/>
    </row>
    <row r="4" spans="2:15" ht="71.849999999999994" customHeight="1" thickBot="1">
      <c r="B4" s="386"/>
      <c r="C4" s="35" t="s">
        <v>36</v>
      </c>
      <c r="D4" s="7" t="s">
        <v>320</v>
      </c>
      <c r="E4" s="7" t="s">
        <v>37</v>
      </c>
      <c r="F4" s="7" t="s">
        <v>68</v>
      </c>
      <c r="G4" s="7" t="s">
        <v>5</v>
      </c>
      <c r="H4" s="7" t="s">
        <v>142</v>
      </c>
      <c r="I4" s="7" t="s">
        <v>69</v>
      </c>
      <c r="J4" s="170" t="s">
        <v>350</v>
      </c>
      <c r="K4" s="23" t="s">
        <v>107</v>
      </c>
      <c r="L4" s="67" t="s">
        <v>139</v>
      </c>
      <c r="M4" s="12" t="s">
        <v>108</v>
      </c>
      <c r="N4" s="33" t="s">
        <v>75</v>
      </c>
      <c r="O4" s="34" t="s">
        <v>46</v>
      </c>
    </row>
    <row r="5" spans="2:15" ht="15" thickTop="1">
      <c r="B5" s="412"/>
      <c r="C5" s="202" t="s">
        <v>328</v>
      </c>
      <c r="D5" s="37" t="s">
        <v>321</v>
      </c>
      <c r="E5" s="37">
        <v>32</v>
      </c>
      <c r="F5" s="406"/>
      <c r="G5" s="37" t="s">
        <v>38</v>
      </c>
      <c r="H5" s="37">
        <v>26</v>
      </c>
      <c r="I5" s="37">
        <v>2</v>
      </c>
      <c r="J5" s="171"/>
      <c r="K5" s="81"/>
      <c r="L5" s="279"/>
      <c r="M5" s="243"/>
      <c r="N5" s="243"/>
      <c r="O5" s="280"/>
    </row>
    <row r="6" spans="2:15">
      <c r="B6" s="412"/>
      <c r="C6" s="202" t="s">
        <v>322</v>
      </c>
      <c r="D6" s="37" t="s">
        <v>323</v>
      </c>
      <c r="E6" s="37">
        <v>512</v>
      </c>
      <c r="F6" s="406"/>
      <c r="G6" s="37" t="s">
        <v>38</v>
      </c>
      <c r="H6" s="37">
        <v>26</v>
      </c>
      <c r="I6" s="37">
        <v>2</v>
      </c>
      <c r="J6" s="171"/>
      <c r="K6" s="81"/>
      <c r="L6" s="279"/>
      <c r="M6" s="243"/>
      <c r="N6" s="243"/>
      <c r="O6" s="280"/>
    </row>
    <row r="7" spans="2:15">
      <c r="B7" s="413"/>
      <c r="C7" s="201" t="s">
        <v>324</v>
      </c>
      <c r="D7" s="37" t="s">
        <v>325</v>
      </c>
      <c r="E7" s="37">
        <v>192</v>
      </c>
      <c r="F7" s="408"/>
      <c r="G7" s="37" t="s">
        <v>38</v>
      </c>
      <c r="H7" s="37">
        <v>26</v>
      </c>
      <c r="I7" s="37">
        <v>2</v>
      </c>
      <c r="J7" s="171"/>
      <c r="L7" s="264"/>
      <c r="M7" s="243"/>
      <c r="N7" s="243"/>
      <c r="O7" s="280"/>
    </row>
    <row r="8" spans="2:15">
      <c r="B8" s="413"/>
      <c r="C8" s="202" t="s">
        <v>326</v>
      </c>
      <c r="D8" s="37" t="s">
        <v>327</v>
      </c>
      <c r="E8" s="37">
        <v>256</v>
      </c>
      <c r="F8" s="406"/>
      <c r="G8" s="37" t="s">
        <v>38</v>
      </c>
      <c r="H8" s="37">
        <v>26</v>
      </c>
      <c r="I8" s="37">
        <v>2</v>
      </c>
      <c r="J8" s="171"/>
      <c r="K8" s="81"/>
      <c r="L8" s="279"/>
      <c r="M8" s="243"/>
      <c r="N8" s="243"/>
      <c r="O8" s="280"/>
    </row>
    <row r="9" spans="2:15">
      <c r="B9" s="413"/>
      <c r="C9" s="202"/>
      <c r="D9" s="37"/>
      <c r="E9" s="37"/>
      <c r="F9" s="406"/>
      <c r="G9" s="37" t="s">
        <v>38</v>
      </c>
      <c r="H9" s="37">
        <v>26</v>
      </c>
      <c r="I9" s="37">
        <v>2</v>
      </c>
      <c r="J9" s="171"/>
      <c r="K9" s="81"/>
      <c r="L9" s="279"/>
      <c r="M9" s="243"/>
      <c r="N9" s="243"/>
      <c r="O9" s="280"/>
    </row>
    <row r="10" spans="2:15">
      <c r="B10" s="413"/>
      <c r="C10" s="201"/>
      <c r="D10" s="37"/>
      <c r="E10" s="37"/>
      <c r="F10" s="408"/>
      <c r="G10" s="37" t="s">
        <v>38</v>
      </c>
      <c r="H10" s="37">
        <v>26</v>
      </c>
      <c r="I10" s="37">
        <v>2</v>
      </c>
      <c r="J10" s="171"/>
      <c r="K10" s="81"/>
      <c r="L10" s="279"/>
      <c r="M10" s="243"/>
      <c r="N10" s="243"/>
      <c r="O10" s="280"/>
    </row>
    <row r="11" spans="2:15">
      <c r="B11" s="413"/>
      <c r="C11" s="333"/>
      <c r="D11" s="37"/>
      <c r="E11" s="37"/>
      <c r="F11" s="406"/>
      <c r="G11" s="37" t="s">
        <v>38</v>
      </c>
      <c r="H11" s="37">
        <v>26</v>
      </c>
      <c r="I11" s="37">
        <v>2</v>
      </c>
      <c r="J11" s="171"/>
      <c r="K11" s="88"/>
      <c r="L11" s="279"/>
      <c r="M11" s="243"/>
      <c r="N11" s="243"/>
      <c r="O11" s="280"/>
    </row>
    <row r="12" spans="2:15">
      <c r="B12" s="413"/>
      <c r="C12" s="333"/>
      <c r="D12" s="37"/>
      <c r="E12" s="37"/>
      <c r="F12" s="406"/>
      <c r="G12" s="37" t="s">
        <v>38</v>
      </c>
      <c r="H12" s="37">
        <v>26</v>
      </c>
      <c r="I12" s="37">
        <v>2</v>
      </c>
      <c r="J12" s="171"/>
      <c r="K12" s="88"/>
      <c r="L12" s="279"/>
      <c r="M12" s="243"/>
      <c r="N12" s="243"/>
      <c r="O12" s="280"/>
    </row>
    <row r="13" spans="2:15" ht="15" thickBot="1">
      <c r="B13" s="414"/>
      <c r="C13" s="415"/>
      <c r="D13" s="38"/>
      <c r="E13" s="38"/>
      <c r="F13" s="407"/>
      <c r="G13" s="38" t="s">
        <v>38</v>
      </c>
      <c r="H13" s="38">
        <v>26</v>
      </c>
      <c r="I13" s="38">
        <v>2</v>
      </c>
      <c r="J13" s="187"/>
      <c r="K13" s="89"/>
      <c r="L13" s="64"/>
      <c r="M13" s="47"/>
      <c r="N13" s="47"/>
      <c r="O13" s="48"/>
    </row>
    <row r="14" spans="2:15" ht="15" thickTop="1">
      <c r="I14" s="5"/>
      <c r="J14" s="188"/>
      <c r="K14" s="61"/>
    </row>
    <row r="15" spans="2:15" ht="15" thickBot="1">
      <c r="O15" s="59">
        <f>SUM(O5:O13)</f>
        <v>0</v>
      </c>
    </row>
    <row r="16" spans="2:15" ht="15" thickTop="1">
      <c r="B16" s="310" t="s">
        <v>48</v>
      </c>
      <c r="C16" s="310"/>
      <c r="D16" s="310"/>
      <c r="E16" s="310"/>
      <c r="F16" s="310"/>
    </row>
    <row r="17" spans="2:15">
      <c r="B17" s="311" t="s">
        <v>188</v>
      </c>
      <c r="C17" s="311"/>
      <c r="D17" s="311"/>
      <c r="E17" s="311"/>
      <c r="F17" s="311"/>
      <c r="L17" s="256"/>
      <c r="M17" s="256"/>
      <c r="N17" s="256"/>
      <c r="O17" s="256"/>
    </row>
    <row r="18" spans="2:15" ht="14.25" customHeight="1">
      <c r="B18" s="303" t="s">
        <v>94</v>
      </c>
      <c r="C18" s="303"/>
      <c r="D18" s="303"/>
      <c r="E18" s="303"/>
      <c r="F18" s="303"/>
      <c r="L18" s="256"/>
      <c r="M18" s="256"/>
      <c r="N18" s="256"/>
      <c r="O18" s="256"/>
    </row>
    <row r="19" spans="2:15">
      <c r="B19" s="303"/>
      <c r="C19" s="303"/>
      <c r="D19" s="303"/>
      <c r="E19" s="303"/>
      <c r="F19" s="303"/>
      <c r="L19" s="256"/>
      <c r="M19" s="256"/>
      <c r="N19" s="256"/>
      <c r="O19" s="256"/>
    </row>
    <row r="20" spans="2:15" ht="14.85" customHeight="1">
      <c r="B20" s="303"/>
      <c r="C20" s="303"/>
      <c r="D20" s="303"/>
      <c r="E20" s="303"/>
      <c r="F20" s="303"/>
      <c r="G20" s="44"/>
      <c r="H20" s="44"/>
      <c r="I20" s="44"/>
      <c r="J20" s="189"/>
      <c r="K20" s="44"/>
      <c r="L20" s="256"/>
      <c r="M20" s="256"/>
      <c r="N20" s="256"/>
      <c r="O20" s="256"/>
    </row>
    <row r="21" spans="2:15">
      <c r="B21" s="303"/>
      <c r="C21" s="303"/>
      <c r="D21" s="303"/>
      <c r="E21" s="303"/>
      <c r="F21" s="303"/>
      <c r="G21" s="44"/>
      <c r="H21" s="44"/>
      <c r="I21" s="44"/>
      <c r="J21" s="189"/>
      <c r="K21" s="44"/>
      <c r="L21" s="44"/>
      <c r="M21" s="44"/>
    </row>
    <row r="22" spans="2:15">
      <c r="B22" s="303"/>
      <c r="C22" s="303"/>
      <c r="D22" s="303"/>
      <c r="E22" s="303"/>
      <c r="F22" s="303"/>
    </row>
    <row r="23" spans="2:15" ht="14.25" customHeight="1">
      <c r="B23" s="304" t="s">
        <v>177</v>
      </c>
      <c r="C23" s="304"/>
      <c r="D23" s="304"/>
      <c r="E23" s="304"/>
      <c r="F23" s="304"/>
    </row>
    <row r="24" spans="2:15">
      <c r="B24" s="304"/>
      <c r="C24" s="304"/>
      <c r="D24" s="304"/>
      <c r="E24" s="304"/>
      <c r="F24" s="304"/>
    </row>
  </sheetData>
  <mergeCells count="13">
    <mergeCell ref="C3:I3"/>
    <mergeCell ref="B2:O2"/>
    <mergeCell ref="B5:B13"/>
    <mergeCell ref="C11:C13"/>
    <mergeCell ref="B3:B4"/>
    <mergeCell ref="F5:F7"/>
    <mergeCell ref="J3:O3"/>
    <mergeCell ref="B23:F24"/>
    <mergeCell ref="F11:F13"/>
    <mergeCell ref="F8:F10"/>
    <mergeCell ref="B16:F16"/>
    <mergeCell ref="B17:F17"/>
    <mergeCell ref="B18:F22"/>
  </mergeCells>
  <phoneticPr fontId="8" type="noConversion"/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</sheetPr>
  <dimension ref="B1:O64"/>
  <sheetViews>
    <sheetView topLeftCell="H1" workbookViewId="0">
      <selection activeCell="J5" sqref="J5:O7"/>
    </sheetView>
  </sheetViews>
  <sheetFormatPr defaultColWidth="8.77734375" defaultRowHeight="14.4"/>
  <cols>
    <col min="1" max="1" width="2.44140625" customWidth="1"/>
    <col min="2" max="2" width="11.21875" customWidth="1"/>
    <col min="3" max="3" width="29.77734375" customWidth="1"/>
    <col min="4" max="4" width="6.21875" bestFit="1" customWidth="1"/>
    <col min="5" max="5" width="6.77734375" customWidth="1"/>
    <col min="6" max="6" width="12.77734375" customWidth="1"/>
    <col min="7" max="7" width="21" customWidth="1"/>
    <col min="8" max="8" width="15.44140625" bestFit="1" customWidth="1"/>
    <col min="9" max="9" width="24.21875" style="169" customWidth="1"/>
    <col min="10" max="11" width="24.21875" customWidth="1"/>
    <col min="12" max="12" width="12.44140625" bestFit="1" customWidth="1"/>
    <col min="13" max="13" width="14" bestFit="1" customWidth="1"/>
    <col min="14" max="15" width="18.21875" customWidth="1"/>
  </cols>
  <sheetData>
    <row r="1" spans="2:15" ht="11.25" customHeight="1"/>
    <row r="2" spans="2:15" ht="17.399999999999999">
      <c r="B2" s="342" t="s">
        <v>271</v>
      </c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</row>
    <row r="3" spans="2:15" ht="22.5" customHeight="1">
      <c r="B3" s="416" t="s">
        <v>49</v>
      </c>
      <c r="C3" s="416"/>
      <c r="D3" s="416"/>
      <c r="E3" s="416"/>
      <c r="F3" s="416"/>
      <c r="G3" s="416"/>
      <c r="H3" s="416"/>
      <c r="I3" s="418" t="s">
        <v>47</v>
      </c>
      <c r="J3" s="418"/>
      <c r="K3" s="418"/>
      <c r="L3" s="418"/>
      <c r="M3" s="418"/>
      <c r="N3" s="418"/>
      <c r="O3" s="418"/>
    </row>
    <row r="4" spans="2:15" ht="51" customHeight="1">
      <c r="B4" s="117" t="s">
        <v>0</v>
      </c>
      <c r="C4" s="160" t="s">
        <v>8</v>
      </c>
      <c r="D4" s="160"/>
      <c r="E4" s="120"/>
      <c r="F4" s="120"/>
      <c r="G4" s="120" t="s">
        <v>235</v>
      </c>
      <c r="H4" s="120" t="s">
        <v>141</v>
      </c>
      <c r="I4" s="190" t="s">
        <v>350</v>
      </c>
      <c r="J4" s="119" t="s">
        <v>107</v>
      </c>
      <c r="K4" s="119" t="s">
        <v>135</v>
      </c>
      <c r="L4" s="119" t="s">
        <v>154</v>
      </c>
      <c r="M4" s="119" t="s">
        <v>153</v>
      </c>
      <c r="N4" s="119" t="s">
        <v>155</v>
      </c>
      <c r="O4" s="119" t="s">
        <v>46</v>
      </c>
    </row>
    <row r="5" spans="2:15" ht="31.5" customHeight="1">
      <c r="B5" s="417" t="s">
        <v>270</v>
      </c>
      <c r="C5" s="4" t="s">
        <v>232</v>
      </c>
      <c r="D5" s="16"/>
      <c r="E5" s="16"/>
      <c r="F5" s="16"/>
      <c r="G5" s="11">
        <v>25</v>
      </c>
      <c r="H5" s="11">
        <v>26</v>
      </c>
      <c r="I5" s="185"/>
      <c r="J5" s="94"/>
      <c r="K5" s="94"/>
      <c r="L5" s="253"/>
      <c r="M5" s="253"/>
      <c r="N5" s="253"/>
      <c r="O5" s="254"/>
    </row>
    <row r="6" spans="2:15" ht="31.5" customHeight="1">
      <c r="B6" s="417"/>
      <c r="C6" s="4" t="s">
        <v>234</v>
      </c>
      <c r="D6" s="16"/>
      <c r="E6" s="16"/>
      <c r="F6" s="16"/>
      <c r="G6" s="11">
        <v>50</v>
      </c>
      <c r="H6" s="11">
        <v>26</v>
      </c>
      <c r="I6" s="185"/>
      <c r="J6" s="94"/>
      <c r="K6" s="94"/>
      <c r="L6" s="253"/>
      <c r="M6" s="253"/>
      <c r="N6" s="253"/>
      <c r="O6" s="254"/>
    </row>
    <row r="7" spans="2:15" ht="31.5" customHeight="1">
      <c r="B7" s="417"/>
      <c r="C7" s="4" t="s">
        <v>233</v>
      </c>
      <c r="D7" s="16"/>
      <c r="E7" s="16"/>
      <c r="F7" s="16"/>
      <c r="G7" s="11">
        <v>100</v>
      </c>
      <c r="H7" s="11">
        <v>26</v>
      </c>
      <c r="I7" s="185"/>
      <c r="J7" s="94"/>
      <c r="K7" s="94"/>
      <c r="L7" s="259"/>
      <c r="M7" s="253"/>
      <c r="N7" s="253"/>
      <c r="O7" s="254"/>
    </row>
    <row r="8" spans="2:15">
      <c r="L8" s="264"/>
      <c r="M8" s="264"/>
      <c r="N8" s="264"/>
      <c r="O8" s="264"/>
    </row>
    <row r="9" spans="2:15" ht="15" thickBot="1">
      <c r="L9" s="264"/>
      <c r="M9" s="264"/>
      <c r="N9" s="264"/>
      <c r="O9" s="250">
        <f>SUM(O5:O7)</f>
        <v>0</v>
      </c>
    </row>
    <row r="10" spans="2:15" ht="15" thickTop="1"/>
    <row r="11" spans="2:15">
      <c r="B11" s="310" t="s">
        <v>48</v>
      </c>
      <c r="C11" s="310"/>
      <c r="D11" s="310"/>
      <c r="E11" s="310"/>
      <c r="F11" s="310"/>
      <c r="G11" s="310"/>
      <c r="H11" s="310"/>
      <c r="L11" s="256"/>
      <c r="M11" s="256"/>
      <c r="N11" s="256"/>
      <c r="O11" s="256"/>
    </row>
    <row r="12" spans="2:15">
      <c r="B12" s="311" t="s">
        <v>188</v>
      </c>
      <c r="C12" s="311"/>
      <c r="D12" s="311"/>
      <c r="E12" s="311"/>
      <c r="F12" s="311"/>
      <c r="G12" s="311"/>
      <c r="H12" s="311"/>
      <c r="L12" s="256"/>
      <c r="M12" s="256"/>
      <c r="N12" s="256"/>
      <c r="O12" s="256"/>
    </row>
    <row r="13" spans="2:15" ht="14.25" customHeight="1">
      <c r="B13" s="303" t="s">
        <v>94</v>
      </c>
      <c r="C13" s="303"/>
      <c r="D13" s="303"/>
      <c r="E13" s="303"/>
      <c r="F13" s="303"/>
      <c r="G13" s="303"/>
      <c r="H13" s="303"/>
      <c r="L13" s="256"/>
      <c r="M13" s="256"/>
      <c r="N13" s="256"/>
      <c r="O13" s="256"/>
    </row>
    <row r="14" spans="2:15">
      <c r="B14" s="303"/>
      <c r="C14" s="303"/>
      <c r="D14" s="303"/>
      <c r="E14" s="303"/>
      <c r="F14" s="303"/>
      <c r="G14" s="303"/>
      <c r="H14" s="303"/>
    </row>
    <row r="15" spans="2:15">
      <c r="B15" s="303"/>
      <c r="C15" s="303"/>
      <c r="D15" s="303"/>
      <c r="E15" s="303"/>
      <c r="F15" s="303"/>
      <c r="G15" s="303"/>
      <c r="H15" s="303"/>
    </row>
    <row r="16" spans="2:15">
      <c r="B16" s="303"/>
      <c r="C16" s="303"/>
      <c r="D16" s="303"/>
      <c r="E16" s="303"/>
      <c r="F16" s="303"/>
      <c r="G16" s="303"/>
      <c r="H16" s="303"/>
    </row>
    <row r="17" spans="2:10">
      <c r="B17" s="303"/>
      <c r="C17" s="303"/>
      <c r="D17" s="303"/>
      <c r="E17" s="303"/>
      <c r="F17" s="303"/>
      <c r="G17" s="303"/>
      <c r="H17" s="303"/>
    </row>
    <row r="18" spans="2:10" ht="14.25" customHeight="1">
      <c r="B18" s="304" t="s">
        <v>140</v>
      </c>
      <c r="C18" s="304"/>
      <c r="D18" s="304"/>
      <c r="E18" s="304"/>
      <c r="F18" s="304"/>
      <c r="G18" s="304"/>
      <c r="H18" s="304"/>
    </row>
    <row r="19" spans="2:10" ht="14.85" customHeight="1">
      <c r="B19" s="304"/>
      <c r="C19" s="304"/>
      <c r="D19" s="304"/>
      <c r="E19" s="304"/>
      <c r="F19" s="304"/>
      <c r="G19" s="304"/>
      <c r="H19" s="304"/>
    </row>
    <row r="20" spans="2:10">
      <c r="J20" s="168"/>
    </row>
    <row r="21" spans="2:10" ht="15" customHeight="1"/>
    <row r="34" ht="49.35" customHeight="1"/>
    <row r="47" ht="33.75" customHeight="1"/>
    <row r="48" ht="33.75" customHeight="1"/>
    <row r="49" ht="33.75" customHeight="1"/>
    <row r="64" ht="14.25" customHeight="1"/>
  </sheetData>
  <mergeCells count="8">
    <mergeCell ref="B11:H11"/>
    <mergeCell ref="B12:H12"/>
    <mergeCell ref="B13:H17"/>
    <mergeCell ref="B18:H19"/>
    <mergeCell ref="B2:O2"/>
    <mergeCell ref="B3:H3"/>
    <mergeCell ref="B5:B7"/>
    <mergeCell ref="I3:O3"/>
  </mergeCells>
  <phoneticPr fontId="8" type="noConversion"/>
  <pageMargins left="0.7" right="0.7" top="0.75" bottom="0.75" header="0.3" footer="0.3"/>
  <pageSetup paperSize="9"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F0"/>
  </sheetPr>
  <dimension ref="B1:R22"/>
  <sheetViews>
    <sheetView topLeftCell="G1" zoomScale="80" zoomScaleNormal="80" workbookViewId="0">
      <selection activeCell="M5" sqref="M5:R7"/>
    </sheetView>
  </sheetViews>
  <sheetFormatPr defaultColWidth="8.77734375" defaultRowHeight="14.4"/>
  <cols>
    <col min="1" max="1" width="3" customWidth="1"/>
    <col min="3" max="3" width="77.77734375" customWidth="1"/>
    <col min="4" max="4" width="106.77734375" customWidth="1"/>
    <col min="5" max="5" width="11.77734375" customWidth="1"/>
    <col min="6" max="6" width="19.77734375" customWidth="1"/>
    <col min="7" max="7" width="15.77734375" customWidth="1"/>
    <col min="8" max="8" width="16.44140625" customWidth="1"/>
    <col min="9" max="9" width="20.44140625" customWidth="1"/>
    <col min="10" max="10" width="12.44140625" customWidth="1"/>
    <col min="11" max="11" width="38.77734375" style="169" customWidth="1"/>
    <col min="12" max="12" width="35" bestFit="1" customWidth="1"/>
    <col min="13" max="13" width="34.21875" bestFit="1" customWidth="1"/>
    <col min="14" max="14" width="15.77734375" customWidth="1"/>
    <col min="15" max="15" width="14.77734375" customWidth="1"/>
    <col min="16" max="16" width="16.44140625" customWidth="1"/>
    <col min="17" max="17" width="17.44140625" customWidth="1"/>
    <col min="18" max="18" width="16.21875" customWidth="1"/>
    <col min="19" max="19" width="15.21875" customWidth="1"/>
  </cols>
  <sheetData>
    <row r="1" spans="2:18" ht="15" thickBot="1"/>
    <row r="2" spans="2:18" ht="18" thickTop="1">
      <c r="B2" s="396" t="s">
        <v>186</v>
      </c>
      <c r="C2" s="397"/>
      <c r="D2" s="397"/>
      <c r="E2" s="397"/>
      <c r="F2" s="397"/>
      <c r="G2" s="397"/>
      <c r="H2" s="397"/>
      <c r="I2" s="397"/>
      <c r="J2" s="397"/>
      <c r="K2" s="419"/>
      <c r="L2" s="419"/>
      <c r="M2" s="419"/>
      <c r="N2" s="419"/>
      <c r="O2" s="419"/>
      <c r="P2" s="419"/>
      <c r="Q2" s="419"/>
      <c r="R2" s="398"/>
    </row>
    <row r="3" spans="2:18" ht="21" customHeight="1">
      <c r="B3" s="424" t="s">
        <v>49</v>
      </c>
      <c r="C3" s="425"/>
      <c r="D3" s="425"/>
      <c r="E3" s="425"/>
      <c r="F3" s="425"/>
      <c r="G3" s="425"/>
      <c r="H3" s="425"/>
      <c r="I3" s="425"/>
      <c r="J3" s="426"/>
      <c r="K3" s="427" t="s">
        <v>47</v>
      </c>
      <c r="L3" s="428"/>
      <c r="M3" s="428"/>
      <c r="N3" s="428"/>
      <c r="O3" s="428"/>
      <c r="P3" s="428"/>
      <c r="Q3" s="428"/>
      <c r="R3" s="429"/>
    </row>
    <row r="4" spans="2:18" ht="72.599999999999994" thickBot="1">
      <c r="B4" s="19" t="s">
        <v>0</v>
      </c>
      <c r="C4" s="399" t="s">
        <v>8</v>
      </c>
      <c r="D4" s="399"/>
      <c r="E4" s="36"/>
      <c r="F4" s="36" t="s">
        <v>85</v>
      </c>
      <c r="G4" s="36" t="s">
        <v>86</v>
      </c>
      <c r="H4" s="36" t="s">
        <v>87</v>
      </c>
      <c r="I4" s="36" t="s">
        <v>162</v>
      </c>
      <c r="J4" s="36" t="s">
        <v>156</v>
      </c>
      <c r="K4" s="184" t="s">
        <v>350</v>
      </c>
      <c r="L4" s="20" t="s">
        <v>107</v>
      </c>
      <c r="M4" s="20" t="s">
        <v>135</v>
      </c>
      <c r="N4" s="20" t="s">
        <v>157</v>
      </c>
      <c r="O4" s="20" t="s">
        <v>158</v>
      </c>
      <c r="P4" s="20" t="s">
        <v>159</v>
      </c>
      <c r="Q4" s="20" t="s">
        <v>160</v>
      </c>
      <c r="R4" s="20" t="s">
        <v>161</v>
      </c>
    </row>
    <row r="5" spans="2:18" s="27" customFormat="1" ht="54" customHeight="1" thickTop="1" thickBot="1">
      <c r="B5" s="420" t="s">
        <v>84</v>
      </c>
      <c r="C5" s="422" t="s">
        <v>184</v>
      </c>
      <c r="D5" s="213" t="s">
        <v>329</v>
      </c>
      <c r="E5" s="25"/>
      <c r="F5" s="26"/>
      <c r="G5" s="25">
        <v>20</v>
      </c>
      <c r="H5" s="25">
        <v>50</v>
      </c>
      <c r="I5" s="25"/>
      <c r="J5" s="25">
        <v>26</v>
      </c>
      <c r="K5" s="191"/>
      <c r="L5" s="95"/>
      <c r="M5" s="95"/>
      <c r="N5" s="281"/>
      <c r="O5" s="281"/>
      <c r="P5" s="282"/>
      <c r="Q5" s="283"/>
      <c r="R5" s="284"/>
    </row>
    <row r="6" spans="2:18" s="27" customFormat="1" ht="54" customHeight="1" thickTop="1" thickBot="1">
      <c r="B6" s="394"/>
      <c r="C6" s="400"/>
      <c r="D6" s="214" t="s">
        <v>330</v>
      </c>
      <c r="E6" s="43"/>
      <c r="F6" s="28"/>
      <c r="G6" s="43">
        <v>20</v>
      </c>
      <c r="H6" s="43">
        <v>50</v>
      </c>
      <c r="I6" s="43"/>
      <c r="J6" s="43">
        <v>26</v>
      </c>
      <c r="K6" s="192"/>
      <c r="L6" s="93"/>
      <c r="M6" s="93"/>
      <c r="N6" s="285"/>
      <c r="O6" s="281"/>
      <c r="P6" s="286"/>
      <c r="Q6" s="283"/>
      <c r="R6" s="284"/>
    </row>
    <row r="7" spans="2:18" s="27" customFormat="1" ht="54" customHeight="1" thickTop="1" thickBot="1">
      <c r="B7" s="421"/>
      <c r="C7" s="423"/>
      <c r="D7" s="217" t="s">
        <v>331</v>
      </c>
      <c r="E7" s="218"/>
      <c r="F7" s="70"/>
      <c r="G7" s="17">
        <v>225</v>
      </c>
      <c r="H7" s="218">
        <v>50</v>
      </c>
      <c r="I7" s="218"/>
      <c r="J7" s="218">
        <v>26</v>
      </c>
      <c r="K7" s="215"/>
      <c r="L7" s="216"/>
      <c r="M7" s="216"/>
      <c r="N7" s="287"/>
      <c r="O7" s="287"/>
      <c r="P7" s="288"/>
      <c r="Q7" s="289"/>
      <c r="R7" s="290"/>
    </row>
    <row r="8" spans="2:18" ht="15" thickTop="1">
      <c r="B8" s="29"/>
      <c r="C8" s="29"/>
      <c r="D8" s="15"/>
      <c r="E8" s="15"/>
      <c r="F8" s="15"/>
      <c r="G8" s="29"/>
      <c r="H8" s="29"/>
      <c r="I8" s="29"/>
      <c r="J8" s="29"/>
      <c r="K8" s="193"/>
      <c r="L8" s="29"/>
      <c r="M8" s="29"/>
      <c r="N8" s="291"/>
      <c r="O8" s="291"/>
      <c r="P8" s="291"/>
      <c r="Q8" s="291"/>
      <c r="R8" s="292"/>
    </row>
    <row r="9" spans="2:18" ht="15" thickBot="1">
      <c r="B9" s="29"/>
      <c r="C9" s="29"/>
      <c r="D9" s="15"/>
      <c r="E9" s="15"/>
      <c r="F9" s="15"/>
      <c r="G9" s="29"/>
      <c r="H9" s="29"/>
      <c r="I9" s="29"/>
      <c r="J9" s="29"/>
      <c r="K9" s="193"/>
      <c r="L9" s="29"/>
      <c r="M9" s="29"/>
      <c r="N9" s="291"/>
      <c r="O9" s="291"/>
      <c r="P9" s="291"/>
      <c r="Q9" s="291"/>
      <c r="R9" s="293">
        <f>SUM(R5:R7)</f>
        <v>0</v>
      </c>
    </row>
    <row r="10" spans="2:18" ht="15" thickTop="1">
      <c r="B10" s="29"/>
      <c r="C10" s="29"/>
      <c r="D10" s="15"/>
      <c r="E10" s="15"/>
      <c r="F10" s="15"/>
      <c r="G10" s="29"/>
      <c r="H10" s="29"/>
      <c r="K10" s="193"/>
      <c r="L10" s="29"/>
      <c r="M10" s="29"/>
      <c r="N10" s="291"/>
      <c r="O10" s="291"/>
      <c r="P10" s="291"/>
      <c r="Q10" s="291"/>
      <c r="R10" s="291"/>
    </row>
    <row r="11" spans="2:18">
      <c r="B11" s="310" t="s">
        <v>48</v>
      </c>
      <c r="C11" s="310"/>
      <c r="D11" s="310"/>
      <c r="E11" s="15"/>
      <c r="F11" s="15"/>
      <c r="G11" s="29"/>
      <c r="H11" s="29"/>
      <c r="K11" s="193"/>
      <c r="L11" s="29"/>
      <c r="M11" s="29"/>
      <c r="N11" s="291"/>
      <c r="O11" s="291"/>
      <c r="P11" s="291"/>
      <c r="Q11" s="291"/>
      <c r="R11" s="291"/>
    </row>
    <row r="12" spans="2:18">
      <c r="B12" s="311" t="s">
        <v>188</v>
      </c>
      <c r="C12" s="311"/>
      <c r="D12" s="311"/>
      <c r="N12" s="258"/>
      <c r="O12" s="258"/>
      <c r="P12" s="258"/>
      <c r="Q12" s="258"/>
      <c r="R12" s="258"/>
    </row>
    <row r="13" spans="2:18" ht="14.25" customHeight="1">
      <c r="B13" s="303" t="s">
        <v>94</v>
      </c>
      <c r="C13" s="303"/>
      <c r="D13" s="303"/>
      <c r="N13" s="258"/>
      <c r="O13" s="258"/>
      <c r="P13" s="258"/>
      <c r="Q13" s="258"/>
      <c r="R13" s="258"/>
    </row>
    <row r="14" spans="2:18">
      <c r="B14" s="303"/>
      <c r="C14" s="303"/>
      <c r="D14" s="303"/>
    </row>
    <row r="15" spans="2:18" ht="14.85" customHeight="1">
      <c r="B15" s="303"/>
      <c r="C15" s="303"/>
      <c r="D15" s="303"/>
    </row>
    <row r="16" spans="2:18" ht="18.75" customHeight="1">
      <c r="B16" s="303"/>
      <c r="C16" s="303"/>
      <c r="D16" s="303"/>
    </row>
    <row r="17" spans="2:4" ht="14.25" customHeight="1">
      <c r="B17" s="304" t="s">
        <v>140</v>
      </c>
      <c r="C17" s="304"/>
      <c r="D17" s="304"/>
    </row>
    <row r="18" spans="2:4">
      <c r="B18" s="304"/>
      <c r="C18" s="304"/>
      <c r="D18" s="304"/>
    </row>
    <row r="19" spans="2:4" ht="14.25" customHeight="1">
      <c r="B19" s="304" t="s">
        <v>163</v>
      </c>
      <c r="C19" s="304"/>
      <c r="D19" s="304"/>
    </row>
    <row r="20" spans="2:4">
      <c r="B20" s="304"/>
      <c r="C20" s="304"/>
      <c r="D20" s="304"/>
    </row>
    <row r="21" spans="2:4">
      <c r="B21" s="304"/>
      <c r="C21" s="304"/>
      <c r="D21" s="304"/>
    </row>
    <row r="22" spans="2:4">
      <c r="B22" s="304"/>
      <c r="C22" s="304"/>
      <c r="D22" s="304"/>
    </row>
  </sheetData>
  <mergeCells count="11">
    <mergeCell ref="B2:R2"/>
    <mergeCell ref="C4:D4"/>
    <mergeCell ref="B5:B7"/>
    <mergeCell ref="C5:C7"/>
    <mergeCell ref="B3:J3"/>
    <mergeCell ref="K3:R3"/>
    <mergeCell ref="B11:D11"/>
    <mergeCell ref="B12:D12"/>
    <mergeCell ref="B13:D16"/>
    <mergeCell ref="B17:D18"/>
    <mergeCell ref="B19:D22"/>
  </mergeCells>
  <pageMargins left="0.7" right="0.7" top="0.75" bottom="0.75" header="0.3" footer="0.3"/>
  <pageSetup paperSize="9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372A7-9BEF-41DA-B666-65EF6EAF98BB}">
  <sheetPr>
    <tabColor rgb="FF00B0F0"/>
  </sheetPr>
  <dimension ref="B1:K16"/>
  <sheetViews>
    <sheetView topLeftCell="F1" workbookViewId="0">
      <selection activeCell="H5" sqref="H5:K6"/>
    </sheetView>
  </sheetViews>
  <sheetFormatPr defaultColWidth="8.77734375" defaultRowHeight="14.4"/>
  <cols>
    <col min="1" max="1" width="2.77734375" customWidth="1"/>
    <col min="2" max="2" width="11.44140625" customWidth="1"/>
    <col min="3" max="3" width="60.77734375" customWidth="1"/>
    <col min="4" max="4" width="32.77734375" customWidth="1"/>
    <col min="5" max="5" width="22.21875" customWidth="1"/>
    <col min="6" max="6" width="18" customWidth="1"/>
    <col min="7" max="7" width="28.44140625" customWidth="1"/>
    <col min="8" max="8" width="35" bestFit="1" customWidth="1"/>
    <col min="9" max="9" width="16.77734375" customWidth="1"/>
    <col min="10" max="10" width="13.77734375" customWidth="1"/>
    <col min="11" max="11" width="17.21875" customWidth="1"/>
  </cols>
  <sheetData>
    <row r="1" spans="2:11" ht="15" thickBot="1"/>
    <row r="2" spans="2:11" ht="18" thickTop="1">
      <c r="B2" s="396" t="s">
        <v>185</v>
      </c>
      <c r="C2" s="397"/>
      <c r="D2" s="397"/>
      <c r="E2" s="397"/>
      <c r="F2" s="397"/>
      <c r="G2" s="419"/>
      <c r="H2" s="419"/>
      <c r="I2" s="419"/>
      <c r="J2" s="419"/>
      <c r="K2" s="398"/>
    </row>
    <row r="3" spans="2:11">
      <c r="B3" s="424" t="s">
        <v>49</v>
      </c>
      <c r="C3" s="425"/>
      <c r="D3" s="425"/>
      <c r="E3" s="425"/>
      <c r="F3" s="426"/>
      <c r="G3" s="427" t="s">
        <v>47</v>
      </c>
      <c r="H3" s="428"/>
      <c r="I3" s="428"/>
      <c r="J3" s="428"/>
      <c r="K3" s="429"/>
    </row>
    <row r="4" spans="2:11" ht="43.8" thickBot="1">
      <c r="B4" s="19" t="s">
        <v>0</v>
      </c>
      <c r="C4" s="399" t="s">
        <v>8</v>
      </c>
      <c r="D4" s="399"/>
      <c r="E4" s="36"/>
      <c r="F4" s="36" t="s">
        <v>144</v>
      </c>
      <c r="G4" s="21" t="s">
        <v>350</v>
      </c>
      <c r="H4" s="20" t="s">
        <v>70</v>
      </c>
      <c r="I4" s="20" t="s">
        <v>39</v>
      </c>
      <c r="J4" s="20" t="s">
        <v>27</v>
      </c>
      <c r="K4" s="30" t="s">
        <v>28</v>
      </c>
    </row>
    <row r="5" spans="2:11" ht="49.05" customHeight="1" thickTop="1">
      <c r="B5" s="395" t="s">
        <v>88</v>
      </c>
      <c r="C5" s="431" t="s">
        <v>187</v>
      </c>
      <c r="D5" s="103"/>
      <c r="E5" s="11"/>
      <c r="F5" s="11">
        <v>26</v>
      </c>
      <c r="G5" s="72"/>
      <c r="H5" s="91"/>
      <c r="I5" s="277"/>
      <c r="J5" s="294"/>
      <c r="K5" s="295"/>
    </row>
    <row r="6" spans="2:11" ht="49.05" customHeight="1" thickBot="1">
      <c r="B6" s="430"/>
      <c r="C6" s="432"/>
      <c r="D6" s="24" t="s">
        <v>89</v>
      </c>
      <c r="E6" s="18"/>
      <c r="F6" s="17">
        <v>26</v>
      </c>
      <c r="G6" s="73"/>
      <c r="H6" s="92"/>
      <c r="I6" s="296"/>
      <c r="J6" s="297"/>
      <c r="K6" s="298"/>
    </row>
    <row r="7" spans="2:11" ht="15" thickTop="1">
      <c r="I7" s="264"/>
      <c r="J7" s="264"/>
      <c r="K7" s="264"/>
    </row>
    <row r="8" spans="2:11" ht="15" thickBot="1">
      <c r="I8" s="264"/>
      <c r="J8" s="264"/>
      <c r="K8" s="250">
        <f>SUM(K5:K6)</f>
        <v>0</v>
      </c>
    </row>
    <row r="9" spans="2:11" ht="15" thickTop="1">
      <c r="I9" s="264"/>
      <c r="J9" s="264"/>
      <c r="K9" s="264"/>
    </row>
    <row r="11" spans="2:11">
      <c r="B11" s="310" t="s">
        <v>48</v>
      </c>
      <c r="C11" s="310"/>
      <c r="D11" s="310"/>
      <c r="E11" s="310"/>
      <c r="I11" s="256"/>
      <c r="J11" s="256"/>
      <c r="K11" s="256"/>
    </row>
    <row r="12" spans="2:11">
      <c r="B12" s="311" t="s">
        <v>188</v>
      </c>
      <c r="C12" s="311"/>
      <c r="D12" s="311"/>
      <c r="E12" s="311"/>
    </row>
    <row r="13" spans="2:11" ht="14.25" customHeight="1">
      <c r="B13" s="303" t="s">
        <v>94</v>
      </c>
      <c r="C13" s="303"/>
      <c r="D13" s="303"/>
      <c r="E13" s="303"/>
    </row>
    <row r="14" spans="2:11">
      <c r="B14" s="303"/>
      <c r="C14" s="303"/>
      <c r="D14" s="303"/>
      <c r="E14" s="303"/>
    </row>
    <row r="15" spans="2:11">
      <c r="B15" s="303"/>
      <c r="C15" s="303"/>
      <c r="D15" s="303"/>
      <c r="E15" s="303"/>
    </row>
    <row r="16" spans="2:11">
      <c r="B16" s="388" t="s">
        <v>140</v>
      </c>
      <c r="C16" s="388"/>
      <c r="D16" s="388"/>
      <c r="E16" s="388"/>
    </row>
  </sheetData>
  <mergeCells count="10">
    <mergeCell ref="B13:E15"/>
    <mergeCell ref="B16:E16"/>
    <mergeCell ref="B11:E11"/>
    <mergeCell ref="B2:K2"/>
    <mergeCell ref="B3:F3"/>
    <mergeCell ref="C4:D4"/>
    <mergeCell ref="B5:B6"/>
    <mergeCell ref="C5:C6"/>
    <mergeCell ref="B12:E12"/>
    <mergeCell ref="G3:K3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0000"/>
  </sheetPr>
  <dimension ref="D2:G26"/>
  <sheetViews>
    <sheetView zoomScale="120" zoomScaleNormal="120" workbookViewId="0">
      <selection activeCell="E16" sqref="E16"/>
    </sheetView>
  </sheetViews>
  <sheetFormatPr defaultColWidth="8.77734375" defaultRowHeight="14.4"/>
  <cols>
    <col min="1" max="1" width="15.44140625" customWidth="1"/>
    <col min="2" max="2" width="4" customWidth="1"/>
    <col min="3" max="3" width="8.21875" customWidth="1"/>
    <col min="4" max="4" width="9.77734375" customWidth="1"/>
    <col min="5" max="5" width="59.21875" customWidth="1"/>
    <col min="6" max="6" width="19.21875" customWidth="1"/>
    <col min="7" max="7" width="16.77734375" bestFit="1" customWidth="1"/>
  </cols>
  <sheetData>
    <row r="2" spans="4:6" ht="17.100000000000001" customHeight="1">
      <c r="D2" s="211" t="s">
        <v>40</v>
      </c>
      <c r="E2" s="211" t="s">
        <v>316</v>
      </c>
      <c r="F2" s="211" t="s">
        <v>83</v>
      </c>
    </row>
    <row r="3" spans="4:6">
      <c r="D3" s="209">
        <v>1</v>
      </c>
      <c r="E3" s="8" t="s">
        <v>229</v>
      </c>
      <c r="F3" s="268">
        <f>'01. Compute'!$P$30</f>
        <v>0</v>
      </c>
    </row>
    <row r="4" spans="4:6">
      <c r="D4" s="209">
        <v>2</v>
      </c>
      <c r="E4" s="8" t="s">
        <v>148</v>
      </c>
      <c r="F4" s="268">
        <f>'02. Storage'!$S$24</f>
        <v>0</v>
      </c>
    </row>
    <row r="5" spans="4:6">
      <c r="D5" s="209">
        <v>3</v>
      </c>
      <c r="E5" s="8" t="s">
        <v>149</v>
      </c>
      <c r="F5" s="268">
        <f>'03.Storage_BLOB'!$Z$20</f>
        <v>0</v>
      </c>
    </row>
    <row r="6" spans="4:6">
      <c r="D6" s="209">
        <v>4</v>
      </c>
      <c r="E6" s="8" t="s">
        <v>308</v>
      </c>
      <c r="F6" s="268">
        <f>'04.ServerlessDB'!$H$9</f>
        <v>0</v>
      </c>
    </row>
    <row r="7" spans="4:6">
      <c r="D7" s="209">
        <v>5</v>
      </c>
      <c r="E7" s="8" t="s">
        <v>292</v>
      </c>
      <c r="F7" s="268">
        <f>'05.RDBMS'!$S$20</f>
        <v>0</v>
      </c>
    </row>
    <row r="8" spans="4:6">
      <c r="D8" s="209">
        <v>6</v>
      </c>
      <c r="E8" s="8" t="s">
        <v>269</v>
      </c>
      <c r="F8" s="268">
        <f>'06.NoSQL'!$AB$30</f>
        <v>0</v>
      </c>
    </row>
    <row r="9" spans="4:6">
      <c r="D9" s="209">
        <v>7</v>
      </c>
      <c r="E9" s="8" t="s">
        <v>81</v>
      </c>
      <c r="F9" s="268">
        <f>'07. KUBERNETES'!$K$9</f>
        <v>0</v>
      </c>
    </row>
    <row r="10" spans="4:6">
      <c r="D10" s="209">
        <v>8</v>
      </c>
      <c r="E10" s="8" t="s">
        <v>309</v>
      </c>
      <c r="F10" s="268">
        <f>'ΥΠΗΡ. ΔΙΚΤΥΟΥ-IP'!N9</f>
        <v>0</v>
      </c>
    </row>
    <row r="11" spans="4:6">
      <c r="D11" s="209">
        <v>9</v>
      </c>
      <c r="E11" s="8" t="s">
        <v>310</v>
      </c>
      <c r="F11" s="268">
        <f>VPN!Z9</f>
        <v>0</v>
      </c>
    </row>
    <row r="12" spans="4:6">
      <c r="D12" s="209">
        <v>10</v>
      </c>
      <c r="E12" s="8" t="s">
        <v>230</v>
      </c>
      <c r="F12" s="268">
        <f>DNS!Z7</f>
        <v>0</v>
      </c>
    </row>
    <row r="13" spans="4:6">
      <c r="D13" s="209">
        <v>11</v>
      </c>
      <c r="E13" s="8" t="s">
        <v>231</v>
      </c>
      <c r="F13" s="268">
        <f>DDOS!$Z$8</f>
        <v>0</v>
      </c>
    </row>
    <row r="14" spans="4:6">
      <c r="D14" s="209">
        <v>12</v>
      </c>
      <c r="E14" s="159" t="s">
        <v>150</v>
      </c>
      <c r="F14" s="268">
        <f>'FW-APP GW'!$S$9</f>
        <v>0</v>
      </c>
    </row>
    <row r="15" spans="4:6">
      <c r="D15" s="209">
        <v>13</v>
      </c>
      <c r="E15" s="159" t="s">
        <v>151</v>
      </c>
      <c r="F15" s="268">
        <f>'ΥΠΗΡ. ΔΙΚΤΥΟΥ-LB'!$U$8</f>
        <v>0</v>
      </c>
    </row>
    <row r="16" spans="4:6">
      <c r="D16" s="209">
        <v>14</v>
      </c>
      <c r="E16" s="159" t="s">
        <v>152</v>
      </c>
      <c r="F16" s="268">
        <f>'ΕΝΣΩΜΑΤΩΜΕΝΗ ΜΝΗΜΗ - CACHE'!$O$14</f>
        <v>0</v>
      </c>
    </row>
    <row r="17" spans="4:7">
      <c r="D17" s="209">
        <v>15</v>
      </c>
      <c r="E17" s="159" t="s">
        <v>145</v>
      </c>
      <c r="F17" s="268">
        <f>AppServices!$O$15</f>
        <v>0</v>
      </c>
    </row>
    <row r="18" spans="4:7">
      <c r="D18" s="209">
        <v>16</v>
      </c>
      <c r="E18" s="8" t="s">
        <v>291</v>
      </c>
      <c r="F18" s="268">
        <f>'ΑΝΑΛΥΣΗ ΔΕΔΟΜΕΝΩΝ ΚΛΙΜΑΚΑΣ'!$O$9</f>
        <v>0</v>
      </c>
    </row>
    <row r="19" spans="4:7">
      <c r="D19" s="209">
        <v>17</v>
      </c>
      <c r="E19" s="8" t="s">
        <v>146</v>
      </c>
      <c r="F19" s="268">
        <f>'ΥΠΗΡΕΣΙΑ BACKUP'!$R$9</f>
        <v>0</v>
      </c>
    </row>
    <row r="20" spans="4:7">
      <c r="D20" s="209">
        <v>18</v>
      </c>
      <c r="E20" s="8" t="s">
        <v>147</v>
      </c>
      <c r="F20" s="268">
        <f>'ΥΠΗΡΕΣΙΑ RECOVERY'!$K$8</f>
        <v>0</v>
      </c>
    </row>
    <row r="23" spans="4:7" ht="14.25" customHeight="1"/>
    <row r="26" spans="4:7" ht="27.75" customHeight="1">
      <c r="E26" s="219" t="s">
        <v>82</v>
      </c>
      <c r="F26" s="299">
        <f>SUM(F3:F23)</f>
        <v>0</v>
      </c>
      <c r="G26" s="21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B1:S52"/>
  <sheetViews>
    <sheetView topLeftCell="H3" zoomScaleNormal="100" workbookViewId="0">
      <selection activeCell="K5" sqref="K5:S22"/>
    </sheetView>
  </sheetViews>
  <sheetFormatPr defaultColWidth="8.77734375" defaultRowHeight="14.4"/>
  <cols>
    <col min="1" max="1" width="2.77734375" customWidth="1"/>
    <col min="2" max="2" width="9.44140625" customWidth="1"/>
    <col min="3" max="3" width="14.44140625" customWidth="1"/>
    <col min="4" max="4" width="42" customWidth="1"/>
    <col min="5" max="5" width="13.77734375" bestFit="1" customWidth="1"/>
    <col min="6" max="6" width="18.21875" customWidth="1"/>
    <col min="7" max="7" width="15.44140625" customWidth="1"/>
    <col min="8" max="8" width="16.21875" customWidth="1"/>
    <col min="9" max="9" width="15.44140625" customWidth="1"/>
    <col min="10" max="10" width="17.21875" style="169" customWidth="1"/>
    <col min="11" max="12" width="21.44140625" customWidth="1"/>
    <col min="13" max="13" width="16.21875" customWidth="1"/>
    <col min="14" max="15" width="14.44140625" customWidth="1"/>
    <col min="16" max="18" width="16.44140625" customWidth="1"/>
    <col min="19" max="19" width="16.77734375" customWidth="1"/>
  </cols>
  <sheetData>
    <row r="1" spans="2:19" ht="15" thickBot="1"/>
    <row r="2" spans="2:19" s="65" customFormat="1" ht="20.25" customHeight="1" thickTop="1">
      <c r="B2" s="325" t="s">
        <v>110</v>
      </c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7"/>
    </row>
    <row r="3" spans="2:19" ht="26.1" customHeight="1">
      <c r="B3" s="331" t="s">
        <v>0</v>
      </c>
      <c r="C3" s="337" t="s">
        <v>49</v>
      </c>
      <c r="D3" s="338"/>
      <c r="E3" s="338"/>
      <c r="F3" s="338"/>
      <c r="G3" s="338"/>
      <c r="H3" s="338"/>
      <c r="I3" s="338"/>
      <c r="J3" s="335" t="s">
        <v>47</v>
      </c>
      <c r="K3" s="335"/>
      <c r="L3" s="335"/>
      <c r="M3" s="335"/>
      <c r="N3" s="335"/>
      <c r="O3" s="335"/>
      <c r="P3" s="335"/>
      <c r="Q3" s="335"/>
      <c r="R3" s="335"/>
      <c r="S3" s="336"/>
    </row>
    <row r="4" spans="2:19" ht="67.5" customHeight="1" thickBot="1">
      <c r="B4" s="332"/>
      <c r="C4" s="32" t="s">
        <v>9</v>
      </c>
      <c r="D4" s="32" t="s">
        <v>8</v>
      </c>
      <c r="E4" s="32" t="s">
        <v>104</v>
      </c>
      <c r="F4" s="69" t="s">
        <v>203</v>
      </c>
      <c r="G4" s="69" t="s">
        <v>201</v>
      </c>
      <c r="H4" s="32" t="s">
        <v>142</v>
      </c>
      <c r="I4" s="118" t="s">
        <v>50</v>
      </c>
      <c r="J4" s="174" t="s">
        <v>350</v>
      </c>
      <c r="K4" s="14" t="s">
        <v>107</v>
      </c>
      <c r="L4" s="14" t="s">
        <v>135</v>
      </c>
      <c r="M4" s="14" t="s">
        <v>105</v>
      </c>
      <c r="N4" s="14" t="s">
        <v>205</v>
      </c>
      <c r="O4" s="14" t="s">
        <v>204</v>
      </c>
      <c r="P4" s="125" t="s">
        <v>206</v>
      </c>
      <c r="Q4" s="125" t="s">
        <v>207</v>
      </c>
      <c r="R4" s="125" t="s">
        <v>208</v>
      </c>
      <c r="S4" s="126" t="s">
        <v>76</v>
      </c>
    </row>
    <row r="5" spans="2:19" ht="15" thickTop="1">
      <c r="B5" s="323" t="s">
        <v>11</v>
      </c>
      <c r="C5" s="328" t="s">
        <v>12</v>
      </c>
      <c r="D5" s="333" t="s">
        <v>78</v>
      </c>
      <c r="E5" s="96">
        <v>512</v>
      </c>
      <c r="F5" s="40" t="s">
        <v>202</v>
      </c>
      <c r="G5" s="40" t="s">
        <v>202</v>
      </c>
      <c r="H5" s="40">
        <v>26</v>
      </c>
      <c r="I5" s="63">
        <v>50</v>
      </c>
      <c r="J5" s="175"/>
      <c r="K5" s="84"/>
      <c r="L5" s="84"/>
      <c r="M5" s="243"/>
      <c r="N5" s="243"/>
      <c r="O5" s="243"/>
      <c r="P5" s="243"/>
      <c r="Q5" s="243"/>
      <c r="R5" s="243"/>
      <c r="S5" s="243"/>
    </row>
    <row r="6" spans="2:19">
      <c r="B6" s="324"/>
      <c r="C6" s="329"/>
      <c r="D6" s="334"/>
      <c r="E6" s="96">
        <v>1024</v>
      </c>
      <c r="F6" s="40" t="s">
        <v>202</v>
      </c>
      <c r="G6" s="40" t="s">
        <v>202</v>
      </c>
      <c r="H6" s="40">
        <v>26</v>
      </c>
      <c r="I6" s="40">
        <v>50</v>
      </c>
      <c r="J6" s="175"/>
      <c r="K6" s="84"/>
      <c r="L6" s="84"/>
      <c r="M6" s="243"/>
      <c r="N6" s="243"/>
      <c r="O6" s="243"/>
      <c r="P6" s="243"/>
      <c r="Q6" s="243"/>
      <c r="R6" s="243"/>
      <c r="S6" s="243"/>
    </row>
    <row r="7" spans="2:19">
      <c r="B7" s="324"/>
      <c r="C7" s="329"/>
      <c r="D7" s="334"/>
      <c r="E7" s="96">
        <v>2048</v>
      </c>
      <c r="F7" s="40" t="s">
        <v>202</v>
      </c>
      <c r="G7" s="40" t="s">
        <v>202</v>
      </c>
      <c r="H7" s="40">
        <v>26</v>
      </c>
      <c r="I7" s="40">
        <v>50</v>
      </c>
      <c r="J7" s="175"/>
      <c r="K7" s="84"/>
      <c r="L7" s="84"/>
      <c r="M7" s="243"/>
      <c r="N7" s="243"/>
      <c r="O7" s="243"/>
      <c r="P7" s="243"/>
      <c r="Q7" s="243"/>
      <c r="R7" s="243"/>
      <c r="S7" s="243"/>
    </row>
    <row r="8" spans="2:19">
      <c r="B8" s="324"/>
      <c r="C8" s="329"/>
      <c r="D8" s="334"/>
      <c r="E8" s="96">
        <v>4096</v>
      </c>
      <c r="F8" s="40" t="s">
        <v>202</v>
      </c>
      <c r="G8" s="40" t="s">
        <v>202</v>
      </c>
      <c r="H8" s="40">
        <v>26</v>
      </c>
      <c r="I8" s="40">
        <v>50</v>
      </c>
      <c r="J8" s="175"/>
      <c r="K8" s="84"/>
      <c r="L8" s="84"/>
      <c r="M8" s="243"/>
      <c r="N8" s="243"/>
      <c r="O8" s="243"/>
      <c r="P8" s="243"/>
      <c r="Q8" s="243"/>
      <c r="R8" s="243"/>
      <c r="S8" s="243"/>
    </row>
    <row r="9" spans="2:19">
      <c r="B9" s="324"/>
      <c r="C9" s="329"/>
      <c r="D9" s="334"/>
      <c r="E9" s="96">
        <v>8192</v>
      </c>
      <c r="F9" s="40" t="s">
        <v>202</v>
      </c>
      <c r="G9" s="40" t="s">
        <v>202</v>
      </c>
      <c r="H9" s="40">
        <v>26</v>
      </c>
      <c r="I9" s="40">
        <v>25</v>
      </c>
      <c r="J9" s="175"/>
      <c r="K9" s="84"/>
      <c r="L9" s="84"/>
      <c r="M9" s="243"/>
      <c r="N9" s="243"/>
      <c r="O9" s="243"/>
      <c r="P9" s="243"/>
      <c r="Q9" s="243"/>
      <c r="R9" s="243"/>
      <c r="S9" s="243"/>
    </row>
    <row r="10" spans="2:19">
      <c r="B10" s="324"/>
      <c r="C10" s="330"/>
      <c r="D10" s="333" t="s">
        <v>199</v>
      </c>
      <c r="E10" s="96">
        <v>512</v>
      </c>
      <c r="F10" s="40" t="s">
        <v>202</v>
      </c>
      <c r="G10" s="40" t="s">
        <v>202</v>
      </c>
      <c r="H10" s="40">
        <v>26</v>
      </c>
      <c r="I10" s="63">
        <v>50</v>
      </c>
      <c r="J10" s="176"/>
      <c r="K10" s="84"/>
      <c r="L10" s="84"/>
      <c r="M10" s="243"/>
      <c r="N10" s="243"/>
      <c r="O10" s="243"/>
      <c r="P10" s="243"/>
      <c r="Q10" s="243"/>
      <c r="R10" s="243"/>
      <c r="S10" s="243"/>
    </row>
    <row r="11" spans="2:19">
      <c r="B11" s="324"/>
      <c r="C11" s="330"/>
      <c r="D11" s="334"/>
      <c r="E11" s="96">
        <v>1024</v>
      </c>
      <c r="F11" s="40" t="s">
        <v>202</v>
      </c>
      <c r="G11" s="40" t="s">
        <v>202</v>
      </c>
      <c r="H11" s="40">
        <v>26</v>
      </c>
      <c r="I11" s="40">
        <v>50</v>
      </c>
      <c r="J11" s="176"/>
      <c r="K11" s="84"/>
      <c r="L11" s="84"/>
      <c r="M11" s="243"/>
      <c r="N11" s="243"/>
      <c r="O11" s="243"/>
      <c r="P11" s="243"/>
      <c r="Q11" s="243"/>
      <c r="R11" s="243"/>
      <c r="S11" s="243"/>
    </row>
    <row r="12" spans="2:19">
      <c r="B12" s="324"/>
      <c r="C12" s="330"/>
      <c r="D12" s="334"/>
      <c r="E12" s="96">
        <v>2048</v>
      </c>
      <c r="F12" s="40" t="s">
        <v>202</v>
      </c>
      <c r="G12" s="40" t="s">
        <v>202</v>
      </c>
      <c r="H12" s="40">
        <v>26</v>
      </c>
      <c r="I12" s="40">
        <v>50</v>
      </c>
      <c r="J12" s="176"/>
      <c r="K12" s="84"/>
      <c r="L12" s="84"/>
      <c r="M12" s="243"/>
      <c r="N12" s="243"/>
      <c r="O12" s="243"/>
      <c r="P12" s="243"/>
      <c r="Q12" s="243"/>
      <c r="R12" s="243"/>
      <c r="S12" s="243"/>
    </row>
    <row r="13" spans="2:19">
      <c r="B13" s="324"/>
      <c r="C13" s="330"/>
      <c r="D13" s="334"/>
      <c r="E13" s="96">
        <v>4096</v>
      </c>
      <c r="F13" s="40" t="s">
        <v>202</v>
      </c>
      <c r="G13" s="40" t="s">
        <v>202</v>
      </c>
      <c r="H13" s="40">
        <v>26</v>
      </c>
      <c r="I13" s="40">
        <v>50</v>
      </c>
      <c r="J13" s="176"/>
      <c r="K13" s="84"/>
      <c r="L13" s="84"/>
      <c r="M13" s="243"/>
      <c r="N13" s="243"/>
      <c r="O13" s="243"/>
      <c r="P13" s="243"/>
      <c r="Q13" s="243"/>
      <c r="R13" s="243"/>
      <c r="S13" s="243"/>
    </row>
    <row r="14" spans="2:19">
      <c r="B14" s="324"/>
      <c r="C14" s="330"/>
      <c r="D14" s="334"/>
      <c r="E14" s="96">
        <v>8192</v>
      </c>
      <c r="F14" s="40" t="s">
        <v>202</v>
      </c>
      <c r="G14" s="40" t="s">
        <v>202</v>
      </c>
      <c r="H14" s="40">
        <v>26</v>
      </c>
      <c r="I14" s="40">
        <v>25</v>
      </c>
      <c r="J14" s="176"/>
      <c r="K14" s="84"/>
      <c r="L14" s="84"/>
      <c r="M14" s="243"/>
      <c r="N14" s="243"/>
      <c r="O14" s="243"/>
      <c r="P14" s="243"/>
      <c r="Q14" s="243"/>
      <c r="R14" s="243"/>
      <c r="S14" s="243"/>
    </row>
    <row r="15" spans="2:19">
      <c r="B15" s="324"/>
      <c r="C15" s="330"/>
      <c r="D15" s="339" t="s">
        <v>198</v>
      </c>
      <c r="E15" s="97">
        <v>512</v>
      </c>
      <c r="F15" s="40">
        <v>5000</v>
      </c>
      <c r="G15" s="40">
        <v>200</v>
      </c>
      <c r="H15" s="40">
        <v>26</v>
      </c>
      <c r="I15" s="63">
        <v>50</v>
      </c>
      <c r="J15" s="176"/>
      <c r="K15" s="84"/>
      <c r="L15" s="84"/>
      <c r="M15" s="243"/>
      <c r="N15" s="243"/>
      <c r="O15" s="243"/>
      <c r="P15" s="243"/>
      <c r="Q15" s="243"/>
      <c r="R15" s="243"/>
      <c r="S15" s="243"/>
    </row>
    <row r="16" spans="2:19">
      <c r="B16" s="324"/>
      <c r="C16" s="330"/>
      <c r="D16" s="339"/>
      <c r="E16" s="97">
        <v>1024</v>
      </c>
      <c r="F16" s="40">
        <v>5000</v>
      </c>
      <c r="G16" s="40">
        <v>200</v>
      </c>
      <c r="H16" s="40">
        <v>26</v>
      </c>
      <c r="I16" s="40">
        <v>15</v>
      </c>
      <c r="J16" s="176"/>
      <c r="K16" s="84"/>
      <c r="L16" s="84"/>
      <c r="M16" s="243"/>
      <c r="N16" s="243"/>
      <c r="O16" s="243"/>
      <c r="P16" s="243"/>
      <c r="Q16" s="243"/>
      <c r="R16" s="243"/>
      <c r="S16" s="243"/>
    </row>
    <row r="17" spans="2:19">
      <c r="B17" s="324"/>
      <c r="C17" s="330"/>
      <c r="D17" s="339"/>
      <c r="E17" s="97">
        <v>2048</v>
      </c>
      <c r="F17" s="40">
        <v>5000</v>
      </c>
      <c r="G17" s="40">
        <v>200</v>
      </c>
      <c r="H17" s="40">
        <v>26</v>
      </c>
      <c r="I17" s="40">
        <v>10</v>
      </c>
      <c r="J17" s="176"/>
      <c r="K17" s="84"/>
      <c r="L17" s="84"/>
      <c r="M17" s="243"/>
      <c r="N17" s="243"/>
      <c r="O17" s="243"/>
      <c r="P17" s="243"/>
      <c r="Q17" s="243"/>
      <c r="R17" s="243"/>
      <c r="S17" s="243"/>
    </row>
    <row r="18" spans="2:19">
      <c r="B18" s="324"/>
      <c r="C18" s="330"/>
      <c r="D18" s="339"/>
      <c r="E18" s="97">
        <v>4092</v>
      </c>
      <c r="F18" s="40">
        <v>5000</v>
      </c>
      <c r="G18" s="40">
        <v>200</v>
      </c>
      <c r="H18" s="40">
        <v>26</v>
      </c>
      <c r="I18" s="40">
        <v>5</v>
      </c>
      <c r="J18" s="176"/>
      <c r="K18" s="84"/>
      <c r="L18" s="84"/>
      <c r="M18" s="243"/>
      <c r="N18" s="243"/>
      <c r="O18" s="243"/>
      <c r="P18" s="243"/>
      <c r="Q18" s="243"/>
      <c r="R18" s="243"/>
      <c r="S18" s="243"/>
    </row>
    <row r="19" spans="2:19">
      <c r="B19" s="324"/>
      <c r="C19" s="330"/>
      <c r="D19" s="339" t="s">
        <v>200</v>
      </c>
      <c r="E19" s="97">
        <v>512</v>
      </c>
      <c r="F19" s="40">
        <v>5000</v>
      </c>
      <c r="G19" s="40">
        <v>200</v>
      </c>
      <c r="H19" s="40">
        <v>26</v>
      </c>
      <c r="I19" s="63">
        <v>50</v>
      </c>
      <c r="J19" s="176"/>
      <c r="K19" s="84"/>
      <c r="L19" s="84"/>
      <c r="M19" s="243"/>
      <c r="N19" s="243"/>
      <c r="O19" s="243"/>
      <c r="P19" s="243"/>
      <c r="Q19" s="243"/>
      <c r="R19" s="243"/>
      <c r="S19" s="243"/>
    </row>
    <row r="20" spans="2:19">
      <c r="B20" s="324"/>
      <c r="C20" s="330"/>
      <c r="D20" s="339"/>
      <c r="E20" s="97">
        <v>1024</v>
      </c>
      <c r="F20" s="40">
        <v>5000</v>
      </c>
      <c r="G20" s="40">
        <v>200</v>
      </c>
      <c r="H20" s="40">
        <v>26</v>
      </c>
      <c r="I20" s="40">
        <v>15</v>
      </c>
      <c r="J20" s="176"/>
      <c r="K20" s="84"/>
      <c r="L20" s="84"/>
      <c r="M20" s="243"/>
      <c r="N20" s="243"/>
      <c r="O20" s="243"/>
      <c r="P20" s="243"/>
      <c r="Q20" s="243"/>
      <c r="R20" s="243"/>
      <c r="S20" s="243"/>
    </row>
    <row r="21" spans="2:19">
      <c r="B21" s="324"/>
      <c r="C21" s="330"/>
      <c r="D21" s="339"/>
      <c r="E21" s="97">
        <v>2048</v>
      </c>
      <c r="F21" s="40">
        <v>5000</v>
      </c>
      <c r="G21" s="40">
        <v>200</v>
      </c>
      <c r="H21" s="40">
        <v>26</v>
      </c>
      <c r="I21" s="40">
        <v>10</v>
      </c>
      <c r="J21" s="176"/>
      <c r="K21" s="84"/>
      <c r="L21" s="84"/>
      <c r="M21" s="243"/>
      <c r="N21" s="243"/>
      <c r="O21" s="243"/>
      <c r="P21" s="243"/>
      <c r="Q21" s="243"/>
      <c r="R21" s="243"/>
      <c r="S21" s="243"/>
    </row>
    <row r="22" spans="2:19">
      <c r="B22" s="324"/>
      <c r="C22" s="330"/>
      <c r="D22" s="339"/>
      <c r="E22" s="97">
        <v>4092</v>
      </c>
      <c r="F22" s="40">
        <v>5000</v>
      </c>
      <c r="G22" s="40">
        <v>200</v>
      </c>
      <c r="H22" s="40">
        <v>26</v>
      </c>
      <c r="I22" s="40">
        <v>5</v>
      </c>
      <c r="J22" s="176"/>
      <c r="K22" s="84"/>
      <c r="L22" s="84"/>
      <c r="M22" s="243"/>
      <c r="N22" s="243"/>
      <c r="O22" s="243"/>
      <c r="P22" s="243"/>
      <c r="Q22" s="243"/>
      <c r="R22" s="243"/>
      <c r="S22" s="243"/>
    </row>
    <row r="23" spans="2:19" ht="25.5" customHeight="1"/>
    <row r="24" spans="2:19" ht="15" thickBot="1">
      <c r="B24" s="310" t="s">
        <v>48</v>
      </c>
      <c r="C24" s="310"/>
      <c r="D24" s="310"/>
      <c r="E24" s="310"/>
      <c r="S24" s="251">
        <f>SUM(S5:S22)</f>
        <v>0</v>
      </c>
    </row>
    <row r="25" spans="2:19" ht="15" thickTop="1">
      <c r="B25" s="311" t="s">
        <v>188</v>
      </c>
      <c r="C25" s="311"/>
      <c r="D25" s="311"/>
      <c r="E25" s="311"/>
    </row>
    <row r="26" spans="2:19" ht="14.25" customHeight="1">
      <c r="B26" s="303" t="s">
        <v>94</v>
      </c>
      <c r="C26" s="303"/>
      <c r="D26" s="303"/>
      <c r="E26" s="303"/>
      <c r="N26" s="83"/>
      <c r="O26" s="83"/>
    </row>
    <row r="27" spans="2:19">
      <c r="B27" s="303"/>
      <c r="C27" s="303"/>
      <c r="D27" s="303"/>
      <c r="E27" s="303"/>
    </row>
    <row r="28" spans="2:19">
      <c r="B28" s="303"/>
      <c r="C28" s="303"/>
      <c r="D28" s="303"/>
      <c r="E28" s="303"/>
    </row>
    <row r="29" spans="2:19">
      <c r="B29" s="303"/>
      <c r="C29" s="303"/>
      <c r="D29" s="303"/>
      <c r="E29" s="303"/>
    </row>
    <row r="30" spans="2:19">
      <c r="B30" s="304" t="s">
        <v>177</v>
      </c>
      <c r="C30" s="304"/>
      <c r="D30" s="304"/>
      <c r="E30" s="304"/>
    </row>
    <row r="31" spans="2:19">
      <c r="B31" s="304"/>
      <c r="C31" s="304"/>
      <c r="D31" s="304"/>
      <c r="E31" s="304"/>
    </row>
    <row r="34" ht="14.25" customHeight="1"/>
    <row r="52" ht="14.25" customHeight="1"/>
  </sheetData>
  <mergeCells count="14">
    <mergeCell ref="B2:S2"/>
    <mergeCell ref="C5:C22"/>
    <mergeCell ref="B3:B4"/>
    <mergeCell ref="D5:D9"/>
    <mergeCell ref="J3:S3"/>
    <mergeCell ref="C3:I3"/>
    <mergeCell ref="D10:D14"/>
    <mergeCell ref="D15:D18"/>
    <mergeCell ref="D19:D22"/>
    <mergeCell ref="B30:E31"/>
    <mergeCell ref="B24:E24"/>
    <mergeCell ref="B25:E25"/>
    <mergeCell ref="B26:E29"/>
    <mergeCell ref="B5:B22"/>
  </mergeCells>
  <phoneticPr fontId="8" type="noConversion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7E3C81-482F-47CE-8C20-8C737D708AAC}">
  <sheetPr>
    <tabColor rgb="FF0070C0"/>
  </sheetPr>
  <dimension ref="B1:H20"/>
  <sheetViews>
    <sheetView tabSelected="1" topLeftCell="B1" workbookViewId="0">
      <selection activeCell="G17" sqref="G17"/>
    </sheetView>
  </sheetViews>
  <sheetFormatPr defaultRowHeight="14.4"/>
  <cols>
    <col min="2" max="2" width="24.5546875" customWidth="1"/>
    <col min="3" max="3" width="18.44140625" customWidth="1"/>
    <col min="4" max="4" width="16.21875" customWidth="1"/>
    <col min="5" max="5" width="15.77734375" customWidth="1"/>
    <col min="6" max="7" width="26.21875" bestFit="1" customWidth="1"/>
    <col min="8" max="8" width="34" bestFit="1" customWidth="1"/>
  </cols>
  <sheetData>
    <row r="1" spans="2:8" ht="15" thickBot="1"/>
    <row r="2" spans="2:8" ht="19.2" thickTop="1" thickBot="1">
      <c r="B2" s="220" t="s">
        <v>332</v>
      </c>
      <c r="C2" s="221"/>
      <c r="D2" s="221"/>
      <c r="E2" s="221"/>
      <c r="F2" s="221"/>
      <c r="G2" s="221"/>
      <c r="H2" s="222"/>
    </row>
    <row r="3" spans="2:8" ht="16.2" thickTop="1">
      <c r="B3" s="435" t="s">
        <v>49</v>
      </c>
      <c r="C3" s="436"/>
      <c r="D3" s="436"/>
      <c r="E3" s="436"/>
      <c r="F3" s="437" t="s">
        <v>47</v>
      </c>
      <c r="G3" s="438"/>
      <c r="H3" s="439"/>
    </row>
    <row r="4" spans="2:8">
      <c r="B4" s="440" t="s">
        <v>333</v>
      </c>
      <c r="C4" s="441"/>
      <c r="D4" s="444" t="s">
        <v>334</v>
      </c>
      <c r="E4" s="444" t="s">
        <v>142</v>
      </c>
      <c r="F4" s="446" t="s">
        <v>335</v>
      </c>
      <c r="G4" s="446" t="s">
        <v>336</v>
      </c>
      <c r="H4" s="447" t="s">
        <v>46</v>
      </c>
    </row>
    <row r="5" spans="2:8" ht="15" thickBot="1">
      <c r="B5" s="442"/>
      <c r="C5" s="443"/>
      <c r="D5" s="445"/>
      <c r="E5" s="445"/>
      <c r="F5" s="445"/>
      <c r="G5" s="445"/>
      <c r="H5" s="448"/>
    </row>
    <row r="6" spans="2:8" ht="15" thickTop="1">
      <c r="B6" s="433" t="s">
        <v>337</v>
      </c>
      <c r="C6" s="223" t="s">
        <v>338</v>
      </c>
      <c r="D6" s="224">
        <v>1</v>
      </c>
      <c r="E6" s="224">
        <v>26</v>
      </c>
      <c r="F6" s="300"/>
      <c r="G6" s="301"/>
      <c r="H6" s="225">
        <f t="shared" ref="G6:H13" si="0">G6*E6</f>
        <v>0</v>
      </c>
    </row>
    <row r="7" spans="2:8" ht="28.8">
      <c r="B7" s="434"/>
      <c r="C7" s="226" t="s">
        <v>339</v>
      </c>
      <c r="D7" s="227">
        <v>1</v>
      </c>
      <c r="E7" s="227">
        <v>26</v>
      </c>
      <c r="F7" s="300"/>
      <c r="G7" s="301"/>
      <c r="H7" s="225">
        <f t="shared" si="0"/>
        <v>0</v>
      </c>
    </row>
    <row r="8" spans="2:8" ht="43.2">
      <c r="B8" s="228" t="s">
        <v>340</v>
      </c>
      <c r="C8" s="229" t="s">
        <v>341</v>
      </c>
      <c r="D8" s="230">
        <v>2</v>
      </c>
      <c r="E8" s="231">
        <v>3</v>
      </c>
      <c r="F8" s="300"/>
      <c r="G8" s="301"/>
      <c r="H8" s="225">
        <f t="shared" si="0"/>
        <v>0</v>
      </c>
    </row>
    <row r="9" spans="2:8">
      <c r="B9" s="228" t="s">
        <v>342</v>
      </c>
      <c r="C9" s="229" t="s">
        <v>348</v>
      </c>
      <c r="D9" s="230">
        <v>0</v>
      </c>
      <c r="E9" s="231">
        <v>23</v>
      </c>
      <c r="F9" s="300"/>
      <c r="G9" s="301"/>
      <c r="H9" s="225">
        <f t="shared" si="0"/>
        <v>0</v>
      </c>
    </row>
    <row r="10" spans="2:8">
      <c r="B10" s="228" t="s">
        <v>343</v>
      </c>
      <c r="C10" s="229" t="s">
        <v>344</v>
      </c>
      <c r="D10" s="230">
        <v>4</v>
      </c>
      <c r="E10" s="231">
        <v>23</v>
      </c>
      <c r="F10" s="300"/>
      <c r="G10" s="301"/>
      <c r="H10" s="225">
        <f t="shared" si="0"/>
        <v>0</v>
      </c>
    </row>
    <row r="11" spans="2:8">
      <c r="B11" s="228" t="s">
        <v>345</v>
      </c>
      <c r="C11" s="229" t="s">
        <v>346</v>
      </c>
      <c r="D11" s="230">
        <v>1</v>
      </c>
      <c r="E11" s="231">
        <v>2</v>
      </c>
      <c r="F11" s="300"/>
      <c r="G11" s="301"/>
      <c r="H11" s="225">
        <f t="shared" si="0"/>
        <v>0</v>
      </c>
    </row>
    <row r="12" spans="2:8">
      <c r="B12" s="232" t="s">
        <v>347</v>
      </c>
      <c r="C12" s="233" t="s">
        <v>349</v>
      </c>
      <c r="D12" s="230">
        <v>5</v>
      </c>
      <c r="E12" s="231">
        <v>22</v>
      </c>
      <c r="F12" s="300"/>
      <c r="G12" s="301"/>
      <c r="H12" s="225">
        <f t="shared" si="0"/>
        <v>0</v>
      </c>
    </row>
    <row r="13" spans="2:8">
      <c r="B13" s="232" t="s">
        <v>347</v>
      </c>
      <c r="C13" s="229" t="s">
        <v>344</v>
      </c>
      <c r="D13" s="230">
        <v>8</v>
      </c>
      <c r="E13" s="231">
        <v>22</v>
      </c>
      <c r="F13" s="300"/>
      <c r="G13" s="301"/>
      <c r="H13" s="225">
        <f t="shared" si="0"/>
        <v>0</v>
      </c>
    </row>
    <row r="14" spans="2:8">
      <c r="B14" s="234"/>
      <c r="C14" s="234"/>
      <c r="D14" s="234"/>
      <c r="E14" s="234"/>
      <c r="F14" s="234"/>
      <c r="G14" s="234"/>
      <c r="H14" s="235"/>
    </row>
    <row r="15" spans="2:8" ht="15" thickBot="1">
      <c r="B15" s="234"/>
      <c r="C15" s="234"/>
      <c r="D15" s="234"/>
      <c r="E15" s="234"/>
      <c r="F15" s="234"/>
      <c r="G15" s="236"/>
      <c r="H15" s="237" t="s">
        <v>6</v>
      </c>
    </row>
    <row r="16" spans="2:8" ht="16.2" thickTop="1">
      <c r="B16" s="238"/>
      <c r="C16" s="238"/>
      <c r="H16" s="225">
        <f>SUM(H6:H13)</f>
        <v>0</v>
      </c>
    </row>
    <row r="18" spans="6:8" ht="62.4">
      <c r="F18" s="219" t="s">
        <v>82</v>
      </c>
      <c r="H18" s="264">
        <f>'ΑΝΑΛΥΣΗ ΣΥΝ. ΚΟΣΤΟΥΣ'!F26</f>
        <v>0</v>
      </c>
    </row>
    <row r="19" spans="6:8" ht="15.6">
      <c r="F19" s="219" t="s">
        <v>351</v>
      </c>
      <c r="H19" s="264">
        <f>H16</f>
        <v>0</v>
      </c>
    </row>
    <row r="20" spans="6:8">
      <c r="F20" t="s">
        <v>352</v>
      </c>
      <c r="H20" s="264">
        <f>H18+H19</f>
        <v>0</v>
      </c>
    </row>
  </sheetData>
  <mergeCells count="9">
    <mergeCell ref="B6:B7"/>
    <mergeCell ref="B3:E3"/>
    <mergeCell ref="F3:H3"/>
    <mergeCell ref="B4:C5"/>
    <mergeCell ref="D4:D5"/>
    <mergeCell ref="E4:E5"/>
    <mergeCell ref="F4:F5"/>
    <mergeCell ref="G4:G5"/>
    <mergeCell ref="H4:H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0F3F1-9D2C-4A89-8F44-7CC7B3C23508}">
  <sheetPr>
    <tabColor rgb="FF00B0F0"/>
  </sheetPr>
  <dimension ref="B2:Z35"/>
  <sheetViews>
    <sheetView topLeftCell="L16" zoomScale="80" zoomScaleNormal="80" workbookViewId="0">
      <selection activeCell="M15" sqref="M15:Z17"/>
    </sheetView>
  </sheetViews>
  <sheetFormatPr defaultColWidth="8.77734375" defaultRowHeight="14.4"/>
  <cols>
    <col min="1" max="1" width="2.44140625" customWidth="1"/>
    <col min="2" max="2" width="10.21875" customWidth="1"/>
    <col min="3" max="3" width="14.77734375" customWidth="1"/>
    <col min="4" max="4" width="48.21875" customWidth="1"/>
    <col min="5" max="5" width="27.44140625" customWidth="1"/>
    <col min="6" max="6" width="15" customWidth="1"/>
    <col min="7" max="7" width="17.77734375" customWidth="1"/>
    <col min="8" max="8" width="16.44140625" customWidth="1"/>
    <col min="9" max="9" width="21.77734375" customWidth="1"/>
    <col min="10" max="10" width="23" customWidth="1"/>
    <col min="11" max="11" width="22.21875" customWidth="1"/>
    <col min="12" max="12" width="33.77734375" style="169" customWidth="1"/>
    <col min="13" max="18" width="14.21875" customWidth="1"/>
    <col min="19" max="19" width="17" bestFit="1" customWidth="1"/>
    <col min="20" max="20" width="18.21875" customWidth="1"/>
    <col min="21" max="21" width="18.44140625" bestFit="1" customWidth="1"/>
    <col min="22" max="22" width="16" bestFit="1" customWidth="1"/>
    <col min="23" max="24" width="16" customWidth="1"/>
    <col min="25" max="25" width="19" customWidth="1"/>
    <col min="26" max="26" width="17.77734375" customWidth="1"/>
  </cols>
  <sheetData>
    <row r="2" spans="2:26" ht="17.399999999999999">
      <c r="B2" s="342" t="s">
        <v>282</v>
      </c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342"/>
      <c r="Z2" s="342"/>
    </row>
    <row r="3" spans="2:26">
      <c r="B3" s="340" t="s">
        <v>0</v>
      </c>
      <c r="C3" s="340" t="s">
        <v>49</v>
      </c>
      <c r="D3" s="340"/>
      <c r="E3" s="340"/>
      <c r="F3" s="340"/>
      <c r="G3" s="340"/>
      <c r="H3" s="340"/>
      <c r="I3" s="340"/>
      <c r="J3" s="340"/>
      <c r="K3" s="117"/>
      <c r="L3" s="341" t="s">
        <v>47</v>
      </c>
      <c r="M3" s="341"/>
      <c r="N3" s="341"/>
      <c r="O3" s="341"/>
      <c r="P3" s="341"/>
      <c r="Q3" s="341"/>
      <c r="R3" s="341"/>
      <c r="S3" s="341"/>
      <c r="T3" s="341"/>
      <c r="U3" s="341"/>
      <c r="V3" s="341"/>
      <c r="W3" s="341"/>
      <c r="X3" s="341"/>
      <c r="Y3" s="341"/>
      <c r="Z3" s="341"/>
    </row>
    <row r="4" spans="2:26" ht="86.25" customHeight="1">
      <c r="B4" s="340"/>
      <c r="C4" s="117" t="s">
        <v>9</v>
      </c>
      <c r="D4" s="117" t="s">
        <v>8</v>
      </c>
      <c r="E4" s="117" t="s">
        <v>51</v>
      </c>
      <c r="F4" s="131" t="s">
        <v>273</v>
      </c>
      <c r="G4" s="131" t="s">
        <v>274</v>
      </c>
      <c r="H4" s="131" t="s">
        <v>275</v>
      </c>
      <c r="I4" s="131" t="s">
        <v>276</v>
      </c>
      <c r="J4" s="131" t="s">
        <v>277</v>
      </c>
      <c r="K4" s="131" t="s">
        <v>278</v>
      </c>
      <c r="L4" s="177" t="s">
        <v>350</v>
      </c>
      <c r="M4" s="133" t="s">
        <v>286</v>
      </c>
      <c r="N4" s="133" t="s">
        <v>285</v>
      </c>
      <c r="O4" s="133" t="s">
        <v>287</v>
      </c>
      <c r="P4" s="133" t="s">
        <v>288</v>
      </c>
      <c r="Q4" s="133" t="s">
        <v>289</v>
      </c>
      <c r="R4" s="133" t="s">
        <v>290</v>
      </c>
      <c r="S4" s="133" t="s">
        <v>101</v>
      </c>
      <c r="T4" s="133" t="s">
        <v>272</v>
      </c>
      <c r="U4" s="133" t="s">
        <v>211</v>
      </c>
      <c r="V4" s="133" t="s">
        <v>279</v>
      </c>
      <c r="W4" s="133" t="s">
        <v>280</v>
      </c>
      <c r="X4" s="133" t="s">
        <v>281</v>
      </c>
      <c r="Y4" s="133" t="s">
        <v>102</v>
      </c>
      <c r="Z4" s="133" t="s">
        <v>103</v>
      </c>
    </row>
    <row r="5" spans="2:26" ht="143.25" customHeight="1">
      <c r="B5" s="134" t="s">
        <v>11</v>
      </c>
      <c r="C5" s="134" t="s">
        <v>13</v>
      </c>
      <c r="D5" s="136" t="s">
        <v>164</v>
      </c>
      <c r="E5" s="2" t="s">
        <v>209</v>
      </c>
      <c r="F5" s="129">
        <v>25000</v>
      </c>
      <c r="G5" s="129">
        <v>500000000</v>
      </c>
      <c r="H5" s="129">
        <v>1000000000</v>
      </c>
      <c r="I5" s="129">
        <v>100</v>
      </c>
      <c r="J5" s="129">
        <v>5000</v>
      </c>
      <c r="K5" s="129">
        <v>51200</v>
      </c>
      <c r="L5" s="178"/>
      <c r="M5" s="77"/>
      <c r="N5" s="77"/>
      <c r="O5" s="77"/>
      <c r="P5" s="77"/>
      <c r="Q5" s="77"/>
      <c r="R5" s="77"/>
      <c r="S5" s="252"/>
      <c r="T5" s="252"/>
      <c r="U5" s="252"/>
      <c r="V5" s="253"/>
      <c r="W5" s="253"/>
      <c r="X5" s="253"/>
      <c r="Y5" s="254"/>
      <c r="Z5" s="243"/>
    </row>
    <row r="7" spans="2:26" ht="17.399999999999999">
      <c r="B7" s="342" t="s">
        <v>283</v>
      </c>
      <c r="C7" s="342"/>
      <c r="D7" s="342"/>
      <c r="E7" s="342"/>
      <c r="F7" s="342"/>
      <c r="G7" s="342"/>
      <c r="H7" s="342"/>
      <c r="I7" s="342"/>
      <c r="J7" s="342"/>
      <c r="K7" s="342"/>
      <c r="L7" s="342"/>
      <c r="M7" s="342"/>
      <c r="N7" s="342"/>
      <c r="O7" s="342"/>
      <c r="P7" s="342"/>
      <c r="Q7" s="342"/>
      <c r="R7" s="342"/>
      <c r="S7" s="342"/>
      <c r="T7" s="342"/>
      <c r="U7" s="342"/>
      <c r="V7" s="342"/>
      <c r="W7" s="342"/>
      <c r="X7" s="342"/>
      <c r="Y7" s="342"/>
      <c r="Z7" s="342"/>
    </row>
    <row r="8" spans="2:26">
      <c r="B8" s="340" t="s">
        <v>0</v>
      </c>
      <c r="C8" s="340" t="s">
        <v>49</v>
      </c>
      <c r="D8" s="340"/>
      <c r="E8" s="340"/>
      <c r="F8" s="340"/>
      <c r="G8" s="340"/>
      <c r="H8" s="340"/>
      <c r="I8" s="340"/>
      <c r="J8" s="340"/>
      <c r="K8" s="117"/>
      <c r="L8" s="341" t="s">
        <v>350</v>
      </c>
      <c r="M8" s="341"/>
      <c r="N8" s="341"/>
      <c r="O8" s="341"/>
      <c r="P8" s="341"/>
      <c r="Q8" s="341"/>
      <c r="R8" s="341"/>
      <c r="S8" s="341"/>
      <c r="T8" s="341"/>
      <c r="U8" s="341"/>
      <c r="V8" s="341"/>
      <c r="W8" s="341"/>
      <c r="X8" s="341"/>
      <c r="Y8" s="341"/>
      <c r="Z8" s="341"/>
    </row>
    <row r="9" spans="2:26" ht="72">
      <c r="B9" s="340"/>
      <c r="C9" s="117" t="s">
        <v>9</v>
      </c>
      <c r="D9" s="117" t="s">
        <v>8</v>
      </c>
      <c r="E9" s="117" t="s">
        <v>51</v>
      </c>
      <c r="F9" s="131" t="s">
        <v>273</v>
      </c>
      <c r="G9" s="131" t="s">
        <v>274</v>
      </c>
      <c r="H9" s="131" t="s">
        <v>275</v>
      </c>
      <c r="I9" s="131" t="s">
        <v>276</v>
      </c>
      <c r="J9" s="131" t="s">
        <v>277</v>
      </c>
      <c r="K9" s="131" t="s">
        <v>278</v>
      </c>
      <c r="L9" s="239" t="s">
        <v>350</v>
      </c>
      <c r="M9" s="133" t="s">
        <v>95</v>
      </c>
      <c r="N9" s="133" t="s">
        <v>96</v>
      </c>
      <c r="O9" s="133" t="s">
        <v>97</v>
      </c>
      <c r="P9" s="133" t="s">
        <v>98</v>
      </c>
      <c r="Q9" s="133" t="s">
        <v>99</v>
      </c>
      <c r="R9" s="133" t="s">
        <v>100</v>
      </c>
      <c r="S9" s="133" t="s">
        <v>101</v>
      </c>
      <c r="T9" s="133" t="s">
        <v>272</v>
      </c>
      <c r="U9" s="133" t="s">
        <v>211</v>
      </c>
      <c r="V9" s="133" t="s">
        <v>279</v>
      </c>
      <c r="W9" s="133" t="s">
        <v>280</v>
      </c>
      <c r="X9" s="133" t="s">
        <v>281</v>
      </c>
      <c r="Y9" s="133" t="s">
        <v>102</v>
      </c>
      <c r="Z9" s="133" t="s">
        <v>103</v>
      </c>
    </row>
    <row r="10" spans="2:26" ht="115.2">
      <c r="B10" s="134" t="s">
        <v>11</v>
      </c>
      <c r="C10" s="134" t="s">
        <v>13</v>
      </c>
      <c r="D10" s="136" t="s">
        <v>164</v>
      </c>
      <c r="E10" s="165" t="s">
        <v>284</v>
      </c>
      <c r="F10" s="129">
        <v>25000</v>
      </c>
      <c r="G10" s="129">
        <v>500000000</v>
      </c>
      <c r="H10" s="129">
        <v>1000000000</v>
      </c>
      <c r="I10" s="129">
        <v>100</v>
      </c>
      <c r="J10" s="129">
        <v>5000</v>
      </c>
      <c r="K10" s="129">
        <v>51200</v>
      </c>
      <c r="L10" s="178"/>
      <c r="M10" s="77"/>
      <c r="N10" s="77"/>
      <c r="O10" s="77"/>
      <c r="P10" s="77"/>
      <c r="Q10" s="77"/>
      <c r="R10" s="77"/>
      <c r="S10" s="252"/>
      <c r="T10" s="252"/>
      <c r="U10" s="252"/>
      <c r="V10" s="253"/>
      <c r="W10" s="253"/>
      <c r="X10" s="253"/>
      <c r="Y10" s="254"/>
      <c r="Z10" s="243"/>
    </row>
    <row r="12" spans="2:26" ht="17.399999999999999">
      <c r="B12" s="342" t="s">
        <v>283</v>
      </c>
      <c r="C12" s="342"/>
      <c r="D12" s="342"/>
      <c r="E12" s="342"/>
      <c r="F12" s="342"/>
      <c r="G12" s="342"/>
      <c r="H12" s="342"/>
      <c r="I12" s="342"/>
      <c r="J12" s="342"/>
      <c r="K12" s="342"/>
      <c r="L12" s="342"/>
      <c r="M12" s="342"/>
      <c r="N12" s="342"/>
      <c r="O12" s="342"/>
      <c r="P12" s="342"/>
      <c r="Q12" s="342"/>
      <c r="R12" s="342"/>
      <c r="S12" s="342"/>
      <c r="T12" s="342"/>
      <c r="U12" s="342"/>
      <c r="V12" s="342"/>
      <c r="W12" s="342"/>
      <c r="X12" s="342"/>
      <c r="Y12" s="342"/>
      <c r="Z12" s="342"/>
    </row>
    <row r="13" spans="2:26">
      <c r="B13" s="340" t="s">
        <v>0</v>
      </c>
      <c r="C13" s="340" t="s">
        <v>49</v>
      </c>
      <c r="D13" s="340"/>
      <c r="E13" s="340"/>
      <c r="F13" s="340"/>
      <c r="G13" s="340"/>
      <c r="H13" s="340"/>
      <c r="I13" s="340"/>
      <c r="J13" s="340"/>
      <c r="K13" s="117"/>
      <c r="L13" s="341" t="s">
        <v>47</v>
      </c>
      <c r="M13" s="341"/>
      <c r="N13" s="341"/>
      <c r="O13" s="341"/>
      <c r="P13" s="341"/>
      <c r="Q13" s="341"/>
      <c r="R13" s="341"/>
      <c r="S13" s="341"/>
      <c r="T13" s="341"/>
      <c r="U13" s="341"/>
      <c r="V13" s="341"/>
      <c r="W13" s="341"/>
      <c r="X13" s="341"/>
      <c r="Y13" s="341"/>
      <c r="Z13" s="341"/>
    </row>
    <row r="14" spans="2:26" ht="72">
      <c r="B14" s="340"/>
      <c r="C14" s="117" t="s">
        <v>9</v>
      </c>
      <c r="D14" s="117" t="s">
        <v>8</v>
      </c>
      <c r="E14" s="117" t="s">
        <v>51</v>
      </c>
      <c r="F14" s="131" t="s">
        <v>273</v>
      </c>
      <c r="G14" s="131" t="s">
        <v>274</v>
      </c>
      <c r="H14" s="131" t="s">
        <v>275</v>
      </c>
      <c r="I14" s="131" t="s">
        <v>304</v>
      </c>
      <c r="J14" s="131" t="s">
        <v>305</v>
      </c>
      <c r="K14" s="131" t="s">
        <v>306</v>
      </c>
      <c r="L14" s="239" t="s">
        <v>350</v>
      </c>
      <c r="M14" s="133" t="s">
        <v>95</v>
      </c>
      <c r="N14" s="133" t="s">
        <v>96</v>
      </c>
      <c r="O14" s="133" t="s">
        <v>97</v>
      </c>
      <c r="P14" s="133" t="s">
        <v>98</v>
      </c>
      <c r="Q14" s="133" t="s">
        <v>99</v>
      </c>
      <c r="R14" s="133" t="s">
        <v>100</v>
      </c>
      <c r="S14" s="133" t="s">
        <v>101</v>
      </c>
      <c r="T14" s="133" t="s">
        <v>272</v>
      </c>
      <c r="U14" s="133" t="s">
        <v>211</v>
      </c>
      <c r="V14" s="133" t="s">
        <v>279</v>
      </c>
      <c r="W14" s="133" t="s">
        <v>280</v>
      </c>
      <c r="X14" s="133" t="s">
        <v>281</v>
      </c>
      <c r="Y14" s="133" t="s">
        <v>102</v>
      </c>
      <c r="Z14" s="133" t="s">
        <v>103</v>
      </c>
    </row>
    <row r="15" spans="2:26" ht="115.2">
      <c r="B15" s="134" t="s">
        <v>11</v>
      </c>
      <c r="C15" s="134" t="s">
        <v>13</v>
      </c>
      <c r="D15" s="136" t="s">
        <v>164</v>
      </c>
      <c r="E15" s="165" t="s">
        <v>284</v>
      </c>
      <c r="F15" s="129"/>
      <c r="G15" s="129"/>
      <c r="H15" s="129"/>
      <c r="I15" s="129"/>
      <c r="J15" s="129"/>
      <c r="K15" s="129"/>
      <c r="L15" s="178"/>
      <c r="M15" s="77"/>
      <c r="N15" s="77"/>
      <c r="O15" s="77"/>
      <c r="P15" s="77"/>
      <c r="Q15" s="77"/>
      <c r="R15" s="166"/>
      <c r="S15" s="252"/>
      <c r="T15" s="252"/>
      <c r="U15" s="253"/>
      <c r="V15" s="253"/>
      <c r="W15" s="253"/>
      <c r="X15" s="253"/>
      <c r="Y15" s="254"/>
      <c r="Z15" s="243"/>
    </row>
    <row r="16" spans="2:26" ht="115.2">
      <c r="B16" s="134" t="s">
        <v>11</v>
      </c>
      <c r="C16" s="134" t="s">
        <v>13</v>
      </c>
      <c r="D16" s="136" t="s">
        <v>164</v>
      </c>
      <c r="E16" s="165" t="s">
        <v>284</v>
      </c>
      <c r="F16" s="129"/>
      <c r="G16" s="129"/>
      <c r="H16" s="129"/>
      <c r="I16" s="129"/>
      <c r="J16" s="129"/>
      <c r="K16" s="129"/>
      <c r="L16" s="178"/>
      <c r="M16" s="77"/>
      <c r="N16" s="77"/>
      <c r="O16" s="77"/>
      <c r="P16" s="77"/>
      <c r="Q16" s="77"/>
      <c r="R16" s="166"/>
      <c r="S16" s="252"/>
      <c r="T16" s="252"/>
      <c r="U16" s="252"/>
      <c r="V16" s="253"/>
      <c r="W16" s="253"/>
      <c r="X16" s="253"/>
      <c r="Y16" s="254"/>
      <c r="Z16" s="243"/>
    </row>
    <row r="17" spans="2:26" ht="115.2">
      <c r="B17" s="134" t="s">
        <v>11</v>
      </c>
      <c r="C17" s="134" t="s">
        <v>13</v>
      </c>
      <c r="D17" s="136" t="s">
        <v>164</v>
      </c>
      <c r="E17" s="165" t="s">
        <v>284</v>
      </c>
      <c r="F17" s="129"/>
      <c r="G17" s="129"/>
      <c r="H17" s="129"/>
      <c r="I17" s="129"/>
      <c r="J17" s="129"/>
      <c r="K17" s="129"/>
      <c r="L17" s="178"/>
      <c r="M17" s="77"/>
      <c r="N17" s="77"/>
      <c r="O17" s="77"/>
      <c r="P17" s="77"/>
      <c r="Q17" s="77"/>
      <c r="R17" s="166"/>
      <c r="S17" s="252"/>
      <c r="T17" s="252"/>
      <c r="U17" s="252"/>
      <c r="V17" s="253"/>
      <c r="W17" s="253"/>
      <c r="X17" s="253"/>
      <c r="Y17" s="254"/>
      <c r="Z17" s="243"/>
    </row>
    <row r="20" spans="2:26">
      <c r="Z20" s="255">
        <f>SUM(Z5:Z5)</f>
        <v>0</v>
      </c>
    </row>
    <row r="21" spans="2:26">
      <c r="G21" t="s">
        <v>190</v>
      </c>
    </row>
    <row r="23" spans="2:26">
      <c r="B23" s="310" t="s">
        <v>48</v>
      </c>
      <c r="C23" s="310"/>
      <c r="D23" s="310"/>
      <c r="E23" s="310"/>
    </row>
    <row r="24" spans="2:26">
      <c r="B24" s="311" t="s">
        <v>188</v>
      </c>
      <c r="C24" s="311"/>
      <c r="D24" s="311"/>
      <c r="E24" s="311"/>
    </row>
    <row r="25" spans="2:26" ht="14.25" customHeight="1">
      <c r="B25" s="303" t="s">
        <v>94</v>
      </c>
      <c r="C25" s="303"/>
      <c r="D25" s="303"/>
      <c r="E25" s="303"/>
    </row>
    <row r="26" spans="2:26">
      <c r="B26" s="303"/>
      <c r="C26" s="303"/>
      <c r="D26" s="303"/>
      <c r="E26" s="303"/>
      <c r="S26" s="98"/>
    </row>
    <row r="27" spans="2:26">
      <c r="B27" s="303"/>
      <c r="C27" s="303"/>
      <c r="D27" s="303"/>
      <c r="E27" s="303"/>
    </row>
    <row r="28" spans="2:26">
      <c r="B28" s="304" t="s">
        <v>177</v>
      </c>
      <c r="C28" s="304"/>
      <c r="D28" s="304"/>
      <c r="E28" s="304"/>
    </row>
    <row r="29" spans="2:26">
      <c r="B29" s="304"/>
      <c r="C29" s="304"/>
      <c r="D29" s="304"/>
      <c r="E29" s="304"/>
    </row>
    <row r="35" spans="7:7">
      <c r="G35" t="s">
        <v>210</v>
      </c>
    </row>
  </sheetData>
  <mergeCells count="16">
    <mergeCell ref="B8:B9"/>
    <mergeCell ref="C8:J8"/>
    <mergeCell ref="L8:Z8"/>
    <mergeCell ref="B28:E29"/>
    <mergeCell ref="B2:Z2"/>
    <mergeCell ref="B23:E23"/>
    <mergeCell ref="B25:E27"/>
    <mergeCell ref="B3:B4"/>
    <mergeCell ref="C3:J3"/>
    <mergeCell ref="B24:E24"/>
    <mergeCell ref="L3:Z3"/>
    <mergeCell ref="B7:Z7"/>
    <mergeCell ref="B12:Z12"/>
    <mergeCell ref="B13:B14"/>
    <mergeCell ref="C13:J13"/>
    <mergeCell ref="L13:Z13"/>
  </mergeCells>
  <phoneticPr fontId="8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63E33A-8912-4121-B0B1-B8A166E38744}">
  <dimension ref="B1:H10"/>
  <sheetViews>
    <sheetView zoomScale="80" zoomScaleNormal="80" workbookViewId="0">
      <selection activeCell="G5" sqref="G5:H6"/>
    </sheetView>
  </sheetViews>
  <sheetFormatPr defaultRowHeight="14.4"/>
  <cols>
    <col min="2" max="2" width="18.5546875" customWidth="1"/>
    <col min="3" max="3" width="9.21875" customWidth="1"/>
    <col min="4" max="4" width="58.21875" customWidth="1"/>
    <col min="5" max="6" width="9.21875" customWidth="1"/>
    <col min="7" max="7" width="14.44140625" customWidth="1"/>
    <col min="8" max="8" width="19.77734375" customWidth="1"/>
  </cols>
  <sheetData>
    <row r="1" spans="2:8" ht="15" thickBot="1"/>
    <row r="2" spans="2:8" ht="18.600000000000001" thickTop="1" thickBot="1">
      <c r="B2" s="343" t="s">
        <v>311</v>
      </c>
      <c r="C2" s="344"/>
      <c r="D2" s="344"/>
      <c r="E2" s="344"/>
      <c r="F2" s="344"/>
      <c r="G2" s="344"/>
      <c r="H2" s="345"/>
    </row>
    <row r="3" spans="2:8" ht="15" thickTop="1">
      <c r="B3" s="346" t="s">
        <v>0</v>
      </c>
      <c r="C3" s="348" t="s">
        <v>49</v>
      </c>
      <c r="D3" s="348"/>
      <c r="E3" s="348"/>
      <c r="F3" s="348"/>
      <c r="G3" s="349"/>
      <c r="H3" s="350"/>
    </row>
    <row r="4" spans="2:8" ht="58.5" customHeight="1">
      <c r="B4" s="347"/>
      <c r="C4" s="203" t="s">
        <v>26</v>
      </c>
      <c r="D4" s="147" t="s">
        <v>58</v>
      </c>
      <c r="E4" s="120" t="s">
        <v>312</v>
      </c>
      <c r="F4" s="147" t="s">
        <v>142</v>
      </c>
      <c r="G4" s="150" t="s">
        <v>137</v>
      </c>
      <c r="H4" s="206" t="s">
        <v>46</v>
      </c>
    </row>
    <row r="5" spans="2:8" ht="141" customHeight="1">
      <c r="B5" s="351" t="s">
        <v>313</v>
      </c>
      <c r="C5" s="205" t="s">
        <v>34</v>
      </c>
      <c r="D5" s="207" t="s">
        <v>314</v>
      </c>
      <c r="E5" s="11">
        <v>16</v>
      </c>
      <c r="F5" s="11">
        <v>26</v>
      </c>
      <c r="G5" s="253"/>
      <c r="H5" s="252"/>
    </row>
    <row r="6" spans="2:8" ht="129.75" customHeight="1">
      <c r="B6" s="351"/>
      <c r="C6" s="205" t="s">
        <v>33</v>
      </c>
      <c r="D6" s="204" t="s">
        <v>315</v>
      </c>
      <c r="E6" s="11">
        <v>16</v>
      </c>
      <c r="F6" s="11">
        <v>26</v>
      </c>
      <c r="G6" s="253"/>
      <c r="H6" s="252"/>
    </row>
    <row r="9" spans="2:8" ht="15" thickBot="1">
      <c r="H9" s="257">
        <f>SUM(H5:H6)</f>
        <v>0</v>
      </c>
    </row>
    <row r="10" spans="2:8" ht="15" thickTop="1"/>
  </sheetData>
  <mergeCells count="5">
    <mergeCell ref="B2:H2"/>
    <mergeCell ref="B3:B4"/>
    <mergeCell ref="C3:F3"/>
    <mergeCell ref="G3:H3"/>
    <mergeCell ref="B5:B6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S1048576"/>
  <sheetViews>
    <sheetView topLeftCell="C1" zoomScale="50" zoomScaleNormal="50" workbookViewId="0">
      <pane ySplit="5" topLeftCell="A6" activePane="bottomLeft" state="frozen"/>
      <selection pane="bottomLeft" activeCell="O31" sqref="O31"/>
    </sheetView>
  </sheetViews>
  <sheetFormatPr defaultColWidth="8.77734375" defaultRowHeight="14.4"/>
  <cols>
    <col min="1" max="1" width="3.21875" customWidth="1"/>
    <col min="2" max="2" width="10.44140625" customWidth="1"/>
    <col min="3" max="3" width="11.44140625" customWidth="1"/>
    <col min="4" max="4" width="51.77734375" customWidth="1"/>
    <col min="5" max="5" width="5.77734375" customWidth="1"/>
    <col min="6" max="6" width="16.77734375" customWidth="1"/>
    <col min="7" max="8" width="7.44140625" bestFit="1" customWidth="1"/>
    <col min="9" max="9" width="14.77734375" customWidth="1"/>
    <col min="10" max="10" width="19.77734375" customWidth="1"/>
    <col min="11" max="11" width="14.77734375" style="62" customWidth="1"/>
    <col min="12" max="12" width="46.44140625" style="179" customWidth="1"/>
    <col min="13" max="13" width="37.44140625" customWidth="1"/>
    <col min="14" max="14" width="36.21875" customWidth="1"/>
    <col min="15" max="15" width="16.21875" customWidth="1"/>
    <col min="16" max="16" width="16.77734375" customWidth="1"/>
    <col min="17" max="17" width="19.77734375" customWidth="1"/>
    <col min="18" max="18" width="16.77734375" customWidth="1"/>
    <col min="19" max="19" width="18" customWidth="1"/>
  </cols>
  <sheetData>
    <row r="1" spans="1:19" ht="15" thickBot="1"/>
    <row r="2" spans="1:19" ht="25.35" customHeight="1" thickTop="1" thickBot="1">
      <c r="B2" s="343" t="s">
        <v>131</v>
      </c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5"/>
    </row>
    <row r="3" spans="1:19" ht="23.1" customHeight="1" thickTop="1">
      <c r="B3" s="346" t="s">
        <v>0</v>
      </c>
      <c r="C3" s="348" t="s">
        <v>49</v>
      </c>
      <c r="D3" s="348"/>
      <c r="E3" s="348"/>
      <c r="F3" s="348"/>
      <c r="G3" s="348"/>
      <c r="H3" s="348"/>
      <c r="I3" s="348"/>
      <c r="J3" s="348"/>
      <c r="K3" s="348"/>
      <c r="L3" s="372" t="s">
        <v>47</v>
      </c>
      <c r="M3" s="349"/>
      <c r="N3" s="349"/>
      <c r="O3" s="349"/>
      <c r="P3" s="349"/>
      <c r="Q3" s="349"/>
      <c r="R3" s="349"/>
      <c r="S3" s="350"/>
    </row>
    <row r="4" spans="1:19" ht="29.25" customHeight="1">
      <c r="B4" s="347"/>
      <c r="C4" s="352" t="s">
        <v>26</v>
      </c>
      <c r="D4" s="357" t="s">
        <v>58</v>
      </c>
      <c r="E4" s="357"/>
      <c r="F4" s="357" t="s">
        <v>59</v>
      </c>
      <c r="G4" s="357"/>
      <c r="H4" s="357"/>
      <c r="I4" s="357" t="s">
        <v>57</v>
      </c>
      <c r="J4" s="357" t="s">
        <v>142</v>
      </c>
      <c r="K4" s="355" t="s">
        <v>180</v>
      </c>
      <c r="L4" s="370" t="s">
        <v>350</v>
      </c>
      <c r="M4" s="366" t="s">
        <v>134</v>
      </c>
      <c r="N4" s="366" t="s">
        <v>136</v>
      </c>
      <c r="O4" s="366" t="s">
        <v>181</v>
      </c>
      <c r="P4" s="366" t="s">
        <v>182</v>
      </c>
      <c r="Q4" s="366" t="s">
        <v>137</v>
      </c>
      <c r="R4" s="366" t="s">
        <v>138</v>
      </c>
      <c r="S4" s="364" t="s">
        <v>46</v>
      </c>
    </row>
    <row r="5" spans="1:19" ht="57.6">
      <c r="A5" s="29"/>
      <c r="B5" s="354"/>
      <c r="C5" s="353"/>
      <c r="D5" s="358"/>
      <c r="E5" s="358"/>
      <c r="F5" s="147" t="s">
        <v>56</v>
      </c>
      <c r="G5" s="147" t="s">
        <v>178</v>
      </c>
      <c r="H5" s="147" t="s">
        <v>179</v>
      </c>
      <c r="I5" s="358"/>
      <c r="J5" s="358"/>
      <c r="K5" s="356"/>
      <c r="L5" s="371"/>
      <c r="M5" s="367"/>
      <c r="N5" s="367"/>
      <c r="O5" s="367"/>
      <c r="P5" s="367"/>
      <c r="Q5" s="367"/>
      <c r="R5" s="367"/>
      <c r="S5" s="365"/>
    </row>
    <row r="6" spans="1:19">
      <c r="A6" s="29"/>
      <c r="B6" s="351" t="s">
        <v>29</v>
      </c>
      <c r="C6" s="363" t="s">
        <v>34</v>
      </c>
      <c r="D6" s="368" t="s">
        <v>93</v>
      </c>
      <c r="E6" s="11" t="s">
        <v>18</v>
      </c>
      <c r="F6" s="11"/>
      <c r="G6" s="11">
        <v>2</v>
      </c>
      <c r="H6" s="11">
        <v>8</v>
      </c>
      <c r="I6" s="11">
        <v>20</v>
      </c>
      <c r="J6" s="11">
        <v>26</v>
      </c>
      <c r="K6" s="66"/>
      <c r="L6" s="176"/>
      <c r="M6" s="94"/>
      <c r="N6" s="94"/>
      <c r="O6" s="259"/>
      <c r="P6" s="253"/>
      <c r="Q6" s="253"/>
      <c r="R6" s="252"/>
      <c r="S6" s="252"/>
    </row>
    <row r="7" spans="1:19">
      <c r="A7" s="29"/>
      <c r="B7" s="351"/>
      <c r="C7" s="363"/>
      <c r="D7" s="369"/>
      <c r="E7" s="11" t="s">
        <v>19</v>
      </c>
      <c r="F7" s="11"/>
      <c r="G7" s="11">
        <v>4</v>
      </c>
      <c r="H7" s="11">
        <v>32</v>
      </c>
      <c r="I7" s="11">
        <v>6</v>
      </c>
      <c r="J7" s="11">
        <v>26</v>
      </c>
      <c r="K7" s="66"/>
      <c r="L7" s="176"/>
      <c r="M7" s="94"/>
      <c r="N7" s="94"/>
      <c r="O7" s="259"/>
      <c r="P7" s="253"/>
      <c r="Q7" s="253"/>
      <c r="R7" s="252"/>
      <c r="S7" s="252"/>
    </row>
    <row r="8" spans="1:19">
      <c r="A8" s="29"/>
      <c r="B8" s="351"/>
      <c r="C8" s="363"/>
      <c r="D8" s="359" t="s">
        <v>92</v>
      </c>
      <c r="E8" s="11" t="s">
        <v>30</v>
      </c>
      <c r="F8" s="11"/>
      <c r="G8" s="11">
        <v>8</v>
      </c>
      <c r="H8" s="11">
        <v>64</v>
      </c>
      <c r="I8" s="11">
        <v>10</v>
      </c>
      <c r="J8" s="11">
        <v>26</v>
      </c>
      <c r="K8" s="66"/>
      <c r="L8" s="176"/>
      <c r="M8" s="94"/>
      <c r="N8" s="94"/>
      <c r="O8" s="259"/>
      <c r="P8" s="253"/>
      <c r="Q8" s="253"/>
      <c r="R8" s="252"/>
      <c r="S8" s="252"/>
    </row>
    <row r="9" spans="1:19">
      <c r="A9" s="29"/>
      <c r="B9" s="351"/>
      <c r="C9" s="363"/>
      <c r="D9" s="360"/>
      <c r="E9" s="11" t="s">
        <v>31</v>
      </c>
      <c r="F9" s="11"/>
      <c r="G9" s="11">
        <v>32</v>
      </c>
      <c r="H9" s="11">
        <v>256</v>
      </c>
      <c r="I9" s="11">
        <v>4</v>
      </c>
      <c r="J9" s="11">
        <v>26</v>
      </c>
      <c r="K9" s="66"/>
      <c r="L9" s="176"/>
      <c r="M9" s="94"/>
      <c r="N9" s="94"/>
      <c r="O9" s="259"/>
      <c r="P9" s="253"/>
      <c r="Q9" s="253"/>
      <c r="R9" s="252"/>
      <c r="S9" s="252"/>
    </row>
    <row r="10" spans="1:19">
      <c r="A10" s="29"/>
      <c r="B10" s="351"/>
      <c r="C10" s="363"/>
      <c r="D10" s="360"/>
      <c r="E10" s="11" t="s">
        <v>32</v>
      </c>
      <c r="F10" s="11"/>
      <c r="G10" s="11">
        <v>64</v>
      </c>
      <c r="H10" s="11">
        <v>512</v>
      </c>
      <c r="I10" s="11">
        <v>2</v>
      </c>
      <c r="J10" s="11">
        <v>26</v>
      </c>
      <c r="K10" s="66"/>
      <c r="L10" s="176"/>
      <c r="M10" s="94"/>
      <c r="N10" s="94"/>
      <c r="O10" s="259"/>
      <c r="P10" s="253"/>
      <c r="Q10" s="253"/>
      <c r="R10" s="252"/>
      <c r="S10" s="252"/>
    </row>
    <row r="11" spans="1:19">
      <c r="A11" s="29"/>
      <c r="B11" s="351"/>
      <c r="C11" s="363" t="s">
        <v>33</v>
      </c>
      <c r="D11" s="333" t="s">
        <v>91</v>
      </c>
      <c r="E11" s="11" t="s">
        <v>18</v>
      </c>
      <c r="F11" s="11"/>
      <c r="G11" s="11">
        <v>2</v>
      </c>
      <c r="H11" s="11">
        <v>8</v>
      </c>
      <c r="I11" s="11">
        <v>10</v>
      </c>
      <c r="J11" s="11">
        <v>26</v>
      </c>
      <c r="K11" s="66"/>
      <c r="L11" s="176"/>
      <c r="M11" s="94"/>
      <c r="N11" s="94"/>
      <c r="O11" s="259"/>
      <c r="P11" s="253"/>
      <c r="Q11" s="253"/>
      <c r="R11" s="252"/>
      <c r="S11" s="252"/>
    </row>
    <row r="12" spans="1:19">
      <c r="A12" s="29"/>
      <c r="B12" s="351"/>
      <c r="C12" s="363"/>
      <c r="D12" s="333"/>
      <c r="E12" s="11" t="s">
        <v>19</v>
      </c>
      <c r="F12" s="11"/>
      <c r="G12" s="11">
        <v>4</v>
      </c>
      <c r="H12" s="11">
        <v>32</v>
      </c>
      <c r="I12" s="11">
        <v>3</v>
      </c>
      <c r="J12" s="11">
        <v>26</v>
      </c>
      <c r="K12" s="66"/>
      <c r="L12" s="176"/>
      <c r="M12" s="94"/>
      <c r="N12" s="94"/>
      <c r="O12" s="259"/>
      <c r="P12" s="253"/>
      <c r="Q12" s="253"/>
      <c r="R12" s="252"/>
      <c r="S12" s="252"/>
    </row>
    <row r="13" spans="1:19">
      <c r="A13" s="29"/>
      <c r="B13" s="351"/>
      <c r="C13" s="363"/>
      <c r="D13" s="361" t="s">
        <v>90</v>
      </c>
      <c r="E13" s="11" t="s">
        <v>30</v>
      </c>
      <c r="F13" s="11"/>
      <c r="G13" s="11">
        <v>8</v>
      </c>
      <c r="H13" s="11">
        <v>64</v>
      </c>
      <c r="I13" s="11">
        <v>10</v>
      </c>
      <c r="J13" s="11">
        <v>26</v>
      </c>
      <c r="K13" s="66"/>
      <c r="L13" s="176"/>
      <c r="M13" s="94"/>
      <c r="N13" s="94"/>
      <c r="O13" s="259"/>
      <c r="P13" s="253"/>
      <c r="Q13" s="253"/>
      <c r="R13" s="252"/>
      <c r="S13" s="252"/>
    </row>
    <row r="14" spans="1:19">
      <c r="A14" s="29"/>
      <c r="B14" s="351"/>
      <c r="C14" s="363"/>
      <c r="D14" s="362"/>
      <c r="E14" s="11" t="s">
        <v>31</v>
      </c>
      <c r="F14" s="11"/>
      <c r="G14" s="11">
        <v>32</v>
      </c>
      <c r="H14" s="11">
        <v>256</v>
      </c>
      <c r="I14" s="11">
        <v>2</v>
      </c>
      <c r="J14" s="11">
        <v>26</v>
      </c>
      <c r="K14" s="66"/>
      <c r="L14" s="176"/>
      <c r="M14" s="94"/>
      <c r="N14" s="94"/>
      <c r="O14" s="259"/>
      <c r="P14" s="253"/>
      <c r="Q14" s="253"/>
      <c r="R14" s="252"/>
      <c r="S14" s="252"/>
    </row>
    <row r="15" spans="1:19">
      <c r="A15" s="29"/>
      <c r="B15" s="351"/>
      <c r="C15" s="363"/>
      <c r="D15" s="362"/>
      <c r="E15" s="11" t="s">
        <v>32</v>
      </c>
      <c r="F15" s="11"/>
      <c r="G15" s="11">
        <v>64</v>
      </c>
      <c r="H15" s="11">
        <v>512</v>
      </c>
      <c r="I15" s="11">
        <v>1</v>
      </c>
      <c r="J15" s="11">
        <v>26</v>
      </c>
      <c r="K15" s="66"/>
      <c r="L15" s="176"/>
      <c r="M15" s="94"/>
      <c r="N15" s="94"/>
      <c r="O15" s="259"/>
      <c r="P15" s="253"/>
      <c r="Q15" s="253"/>
      <c r="R15" s="252"/>
      <c r="S15" s="252"/>
    </row>
    <row r="16" spans="1:19">
      <c r="A16" s="29"/>
      <c r="B16" s="29"/>
      <c r="C16" s="29"/>
      <c r="D16" s="29"/>
      <c r="E16" s="29"/>
      <c r="F16" s="29"/>
      <c r="G16" s="29"/>
      <c r="H16" s="29"/>
      <c r="I16" s="29"/>
      <c r="J16" s="200"/>
      <c r="L16" s="169"/>
      <c r="M16" s="29"/>
      <c r="N16" s="29"/>
      <c r="O16" s="29"/>
      <c r="P16" s="29"/>
      <c r="Q16" s="29"/>
      <c r="R16" s="199"/>
      <c r="S16" s="199"/>
    </row>
    <row r="17" spans="1:19">
      <c r="A17" s="29"/>
      <c r="B17" s="29"/>
      <c r="C17" s="29"/>
      <c r="D17" s="29"/>
      <c r="E17" s="29"/>
      <c r="F17" s="29"/>
      <c r="G17" s="29"/>
      <c r="H17" s="29"/>
      <c r="I17" s="29"/>
      <c r="J17" s="200"/>
      <c r="L17" s="169"/>
      <c r="M17" s="29"/>
      <c r="N17" s="29"/>
      <c r="O17" s="29"/>
      <c r="P17" s="29"/>
      <c r="Q17" s="29"/>
      <c r="R17" s="199"/>
      <c r="S17" s="210"/>
    </row>
    <row r="18" spans="1:19">
      <c r="B18" s="310" t="s">
        <v>48</v>
      </c>
      <c r="C18" s="310"/>
      <c r="D18" s="310"/>
      <c r="E18" s="310"/>
      <c r="F18" s="310"/>
      <c r="G18" s="310"/>
      <c r="H18" s="310"/>
    </row>
    <row r="19" spans="1:19">
      <c r="B19" s="311" t="s">
        <v>188</v>
      </c>
      <c r="C19" s="311"/>
      <c r="D19" s="311"/>
      <c r="E19" s="311"/>
      <c r="F19" s="311"/>
      <c r="G19" s="311"/>
      <c r="H19" s="311"/>
    </row>
    <row r="20" spans="1:19" ht="14.25" customHeight="1" thickBot="1">
      <c r="B20" s="303" t="s">
        <v>94</v>
      </c>
      <c r="C20" s="303"/>
      <c r="D20" s="303"/>
      <c r="E20" s="303"/>
      <c r="F20" s="303"/>
      <c r="G20" s="303"/>
      <c r="H20" s="303"/>
      <c r="R20" s="60" t="s">
        <v>6</v>
      </c>
      <c r="S20" s="257">
        <f>SUM(S6:S17)</f>
        <v>0</v>
      </c>
    </row>
    <row r="21" spans="1:19" ht="15" thickTop="1">
      <c r="B21" s="303"/>
      <c r="C21" s="303"/>
      <c r="D21" s="303"/>
      <c r="E21" s="303"/>
      <c r="F21" s="303"/>
      <c r="G21" s="303"/>
      <c r="H21" s="303"/>
    </row>
    <row r="22" spans="1:19" ht="14.85" customHeight="1">
      <c r="B22" s="303"/>
      <c r="C22" s="303"/>
      <c r="D22" s="303"/>
      <c r="E22" s="303"/>
      <c r="F22" s="303"/>
      <c r="G22" s="303"/>
      <c r="H22" s="303"/>
      <c r="P22" s="44"/>
      <c r="Q22" s="44"/>
    </row>
    <row r="23" spans="1:19">
      <c r="B23" s="303"/>
      <c r="C23" s="303"/>
      <c r="D23" s="303"/>
      <c r="E23" s="303"/>
      <c r="F23" s="303"/>
      <c r="G23" s="303"/>
      <c r="H23" s="303"/>
      <c r="P23" s="44"/>
      <c r="Q23" s="44"/>
    </row>
    <row r="24" spans="1:19" ht="14.25" customHeight="1">
      <c r="B24" s="304" t="s">
        <v>177</v>
      </c>
      <c r="C24" s="304"/>
      <c r="D24" s="304"/>
      <c r="E24" s="304"/>
      <c r="F24" s="304"/>
      <c r="G24" s="304"/>
      <c r="H24" s="304"/>
    </row>
    <row r="25" spans="1:19">
      <c r="B25" s="304"/>
      <c r="C25" s="304"/>
      <c r="D25" s="304"/>
      <c r="E25" s="304"/>
      <c r="F25" s="304"/>
      <c r="G25" s="304"/>
      <c r="H25" s="304"/>
    </row>
    <row r="1048576" spans="14:14">
      <c r="N1048576" s="94" t="s">
        <v>303</v>
      </c>
    </row>
  </sheetData>
  <mergeCells count="29">
    <mergeCell ref="S4:S5"/>
    <mergeCell ref="M4:M5"/>
    <mergeCell ref="O4:O5"/>
    <mergeCell ref="B2:S2"/>
    <mergeCell ref="D6:D7"/>
    <mergeCell ref="I4:I5"/>
    <mergeCell ref="N4:N5"/>
    <mergeCell ref="F4:H4"/>
    <mergeCell ref="L4:L5"/>
    <mergeCell ref="L3:S3"/>
    <mergeCell ref="P4:P5"/>
    <mergeCell ref="Q4:Q5"/>
    <mergeCell ref="R4:R5"/>
    <mergeCell ref="B18:H18"/>
    <mergeCell ref="B19:H19"/>
    <mergeCell ref="B20:H23"/>
    <mergeCell ref="B24:H25"/>
    <mergeCell ref="C4:C5"/>
    <mergeCell ref="B3:B5"/>
    <mergeCell ref="C3:K3"/>
    <mergeCell ref="K4:K5"/>
    <mergeCell ref="J4:J5"/>
    <mergeCell ref="D4:E5"/>
    <mergeCell ref="D8:D10"/>
    <mergeCell ref="B6:B15"/>
    <mergeCell ref="D11:D12"/>
    <mergeCell ref="D13:D15"/>
    <mergeCell ref="C6:C10"/>
    <mergeCell ref="C11:C15"/>
  </mergeCells>
  <phoneticPr fontId="8" type="noConversion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82462-0A5E-4FC7-9496-1ECAC20C85BE}">
  <sheetPr>
    <tabColor rgb="FF92D050"/>
  </sheetPr>
  <dimension ref="A2:AB38"/>
  <sheetViews>
    <sheetView topLeftCell="G1" zoomScale="50" zoomScaleNormal="50" workbookViewId="0">
      <selection activeCell="S22" sqref="S22:AB22"/>
    </sheetView>
  </sheetViews>
  <sheetFormatPr defaultColWidth="8.77734375" defaultRowHeight="14.4"/>
  <cols>
    <col min="1" max="1" width="3.21875" customWidth="1"/>
    <col min="2" max="2" width="10.44140625" customWidth="1"/>
    <col min="3" max="3" width="51.77734375" customWidth="1"/>
    <col min="4" max="5" width="16.77734375" customWidth="1"/>
    <col min="6" max="7" width="21.21875" customWidth="1"/>
    <col min="8" max="16" width="16.44140625" customWidth="1"/>
    <col min="17" max="17" width="19.77734375" customWidth="1"/>
    <col min="18" max="18" width="14.77734375" style="179" customWidth="1"/>
    <col min="19" max="19" width="25.44140625" style="62" customWidth="1"/>
    <col min="20" max="21" width="23.21875" customWidth="1"/>
    <col min="22" max="22" width="16.21875" customWidth="1"/>
    <col min="23" max="24" width="16.77734375" customWidth="1"/>
    <col min="25" max="25" width="19.77734375" customWidth="1"/>
    <col min="26" max="27" width="19.44140625" customWidth="1"/>
    <col min="28" max="28" width="18" customWidth="1"/>
  </cols>
  <sheetData>
    <row r="2" spans="1:28" ht="25.35" customHeight="1">
      <c r="B2" s="342" t="s">
        <v>240</v>
      </c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342"/>
      <c r="Z2" s="342"/>
      <c r="AA2" s="342"/>
      <c r="AB2" s="342"/>
    </row>
    <row r="3" spans="1:28" ht="23.1" customHeight="1">
      <c r="B3" s="352" t="s">
        <v>0</v>
      </c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66" t="s">
        <v>47</v>
      </c>
      <c r="T3" s="366"/>
      <c r="U3" s="366"/>
      <c r="V3" s="366"/>
      <c r="W3" s="366"/>
      <c r="X3" s="366"/>
      <c r="Y3" s="366"/>
      <c r="Z3" s="366"/>
      <c r="AA3" s="366"/>
      <c r="AB3" s="366"/>
    </row>
    <row r="4" spans="1:28" ht="29.25" customHeight="1">
      <c r="B4" s="352"/>
      <c r="C4" s="357" t="s">
        <v>58</v>
      </c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357" t="s">
        <v>142</v>
      </c>
      <c r="R4" s="373" t="s">
        <v>180</v>
      </c>
      <c r="S4" s="374" t="s">
        <v>189</v>
      </c>
      <c r="T4" s="366" t="s">
        <v>134</v>
      </c>
      <c r="U4" s="366" t="s">
        <v>136</v>
      </c>
      <c r="V4" s="366" t="s">
        <v>181</v>
      </c>
      <c r="W4" s="366" t="s">
        <v>182</v>
      </c>
      <c r="X4" s="119"/>
      <c r="Y4" s="366" t="s">
        <v>137</v>
      </c>
      <c r="Z4" s="366" t="s">
        <v>138</v>
      </c>
      <c r="AA4" s="119"/>
      <c r="AB4" s="366" t="s">
        <v>46</v>
      </c>
    </row>
    <row r="5" spans="1:28" ht="43.2">
      <c r="A5" s="29"/>
      <c r="B5" s="352"/>
      <c r="C5" s="357"/>
      <c r="D5" s="120" t="s">
        <v>243</v>
      </c>
      <c r="E5" s="120" t="s">
        <v>246</v>
      </c>
      <c r="F5" s="120" t="s">
        <v>245</v>
      </c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357"/>
      <c r="R5" s="373"/>
      <c r="S5" s="374"/>
      <c r="T5" s="366"/>
      <c r="U5" s="366"/>
      <c r="V5" s="366"/>
      <c r="W5" s="366"/>
      <c r="X5" s="119"/>
      <c r="Y5" s="366"/>
      <c r="Z5" s="366"/>
      <c r="AA5" s="119"/>
      <c r="AB5" s="366"/>
    </row>
    <row r="6" spans="1:28" ht="78.75" customHeight="1">
      <c r="A6" s="29"/>
      <c r="B6" s="151" t="s">
        <v>241</v>
      </c>
      <c r="C6" s="121" t="s">
        <v>247</v>
      </c>
      <c r="D6" s="11" t="s">
        <v>244</v>
      </c>
      <c r="E6" s="11">
        <v>100</v>
      </c>
      <c r="F6" s="11">
        <v>10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>
        <v>26</v>
      </c>
      <c r="R6" s="176">
        <v>100</v>
      </c>
      <c r="S6" s="68" t="s">
        <v>242</v>
      </c>
      <c r="T6" s="94"/>
      <c r="U6" s="94"/>
      <c r="V6" s="71"/>
      <c r="W6" s="49"/>
      <c r="X6" s="49"/>
      <c r="Y6" s="198"/>
      <c r="Z6" s="197"/>
      <c r="AA6" s="148"/>
      <c r="AB6" s="197"/>
    </row>
    <row r="7" spans="1:28">
      <c r="A7" s="29"/>
      <c r="B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T7" s="29"/>
      <c r="U7" s="29"/>
      <c r="V7" s="29"/>
      <c r="W7" s="29"/>
      <c r="X7" s="29"/>
      <c r="Y7" s="29"/>
      <c r="Z7" s="29"/>
      <c r="AA7" s="29"/>
      <c r="AB7" s="10"/>
    </row>
    <row r="8" spans="1:28">
      <c r="A8" s="29"/>
      <c r="B8" s="29"/>
      <c r="C8" s="29" t="s">
        <v>248</v>
      </c>
      <c r="D8" s="153">
        <v>0.9</v>
      </c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T8" s="29"/>
      <c r="U8" s="29"/>
      <c r="V8" s="29"/>
      <c r="W8" s="29"/>
      <c r="X8" s="29"/>
      <c r="Y8" s="29"/>
      <c r="Z8" s="29"/>
      <c r="AA8" s="29"/>
      <c r="AB8" s="10"/>
    </row>
    <row r="9" spans="1:28">
      <c r="A9" s="29"/>
      <c r="B9" s="29"/>
      <c r="C9" s="29" t="s">
        <v>249</v>
      </c>
      <c r="D9" s="153">
        <f>1-D8</f>
        <v>9.9999999999999978E-2</v>
      </c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T9" s="29"/>
      <c r="U9" s="29"/>
      <c r="V9" s="29"/>
      <c r="W9" s="29"/>
      <c r="X9" s="29"/>
      <c r="Y9" s="29"/>
      <c r="Z9" s="29"/>
      <c r="AA9" s="29"/>
      <c r="AB9" s="10"/>
    </row>
    <row r="10" spans="1:28">
      <c r="A10" s="29"/>
      <c r="B10" s="29"/>
      <c r="C10" s="29" t="s">
        <v>250</v>
      </c>
      <c r="D10" s="29">
        <v>100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T10" s="29"/>
      <c r="U10" s="29"/>
      <c r="V10" s="29"/>
      <c r="W10" s="29"/>
      <c r="X10" s="29"/>
      <c r="Y10" s="29"/>
      <c r="Z10" s="29"/>
      <c r="AA10" s="29"/>
      <c r="AB10" s="10"/>
    </row>
    <row r="11" spans="1:28">
      <c r="A11" s="29"/>
      <c r="B11" s="29"/>
      <c r="C11" s="29" t="s">
        <v>250</v>
      </c>
      <c r="D11" s="29">
        <v>400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T11" s="29"/>
      <c r="U11" s="29"/>
      <c r="V11" s="29"/>
      <c r="W11" s="29"/>
      <c r="X11" s="29"/>
      <c r="Y11" s="29"/>
      <c r="Z11" s="29"/>
      <c r="AA11" s="29"/>
      <c r="AB11" s="10"/>
    </row>
    <row r="12" spans="1:28">
      <c r="A12" s="29"/>
      <c r="B12" s="29"/>
      <c r="C12" s="29" t="s">
        <v>252</v>
      </c>
      <c r="D12" s="29">
        <v>72</v>
      </c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T12" s="29"/>
      <c r="U12" s="29"/>
      <c r="V12" s="29"/>
      <c r="W12" s="29"/>
      <c r="X12" s="29"/>
      <c r="Y12" s="29"/>
      <c r="Z12" s="29"/>
      <c r="AA12" s="29"/>
      <c r="AB12" s="10"/>
    </row>
    <row r="13" spans="1:28">
      <c r="A13" s="29"/>
      <c r="B13" s="29"/>
      <c r="C13" s="29" t="s">
        <v>251</v>
      </c>
      <c r="D13" s="153">
        <v>1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T13" s="29"/>
      <c r="U13" s="29"/>
      <c r="V13" s="29"/>
      <c r="W13" s="29"/>
      <c r="X13" s="29"/>
      <c r="Y13" s="29"/>
      <c r="Z13" s="29"/>
      <c r="AA13" s="29"/>
      <c r="AB13" s="10"/>
    </row>
    <row r="14" spans="1:28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T14" s="29"/>
      <c r="U14" s="29"/>
      <c r="V14" s="29"/>
      <c r="W14" s="29"/>
      <c r="X14" s="29"/>
      <c r="Y14" s="29"/>
      <c r="Z14" s="29"/>
      <c r="AA14" s="29"/>
      <c r="AB14" s="10"/>
    </row>
    <row r="15" spans="1:28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T15" s="29"/>
      <c r="U15" s="29"/>
      <c r="V15" s="29"/>
      <c r="W15" s="29"/>
      <c r="X15" s="29"/>
      <c r="Y15" s="29"/>
      <c r="Z15" s="29"/>
      <c r="AA15" s="29"/>
      <c r="AB15" s="10"/>
    </row>
    <row r="16" spans="1:28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T16" s="29"/>
      <c r="U16" s="29"/>
      <c r="V16" s="29"/>
      <c r="W16" s="29"/>
      <c r="X16" s="29"/>
      <c r="Y16" s="29"/>
      <c r="Z16" s="29"/>
      <c r="AA16" s="29"/>
      <c r="AB16" s="10"/>
    </row>
    <row r="17" spans="1:28" ht="15" thickBot="1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T17" s="29"/>
      <c r="U17" s="29"/>
      <c r="V17" s="29"/>
      <c r="W17" s="29"/>
      <c r="X17" s="29"/>
      <c r="Y17" s="29"/>
      <c r="Z17" s="29"/>
      <c r="AA17" s="29"/>
      <c r="AB17" s="10"/>
    </row>
    <row r="18" spans="1:28" ht="18.600000000000001" thickTop="1" thickBot="1">
      <c r="A18" s="29"/>
      <c r="B18" s="325" t="s">
        <v>240</v>
      </c>
      <c r="C18" s="326"/>
      <c r="D18" s="326"/>
      <c r="E18" s="326"/>
      <c r="F18" s="326"/>
      <c r="G18" s="326"/>
      <c r="H18" s="326"/>
      <c r="I18" s="326"/>
      <c r="J18" s="326"/>
      <c r="K18" s="326"/>
      <c r="L18" s="326"/>
      <c r="M18" s="326"/>
      <c r="N18" s="326"/>
      <c r="O18" s="326"/>
      <c r="P18" s="326"/>
      <c r="Q18" s="326"/>
      <c r="R18" s="326"/>
      <c r="S18" s="344"/>
      <c r="T18" s="344"/>
      <c r="U18" s="344"/>
      <c r="V18" s="344"/>
      <c r="W18" s="344"/>
      <c r="X18" s="344"/>
      <c r="Y18" s="344"/>
      <c r="Z18" s="344"/>
      <c r="AA18" s="344"/>
      <c r="AB18" s="345"/>
    </row>
    <row r="19" spans="1:28" ht="15" thickTop="1">
      <c r="A19" s="29"/>
      <c r="B19" s="352" t="s">
        <v>0</v>
      </c>
      <c r="C19" s="352"/>
      <c r="D19" s="352"/>
      <c r="E19" s="352"/>
      <c r="F19" s="352"/>
      <c r="G19" s="352"/>
      <c r="H19" s="352"/>
      <c r="I19" s="352"/>
      <c r="J19" s="352"/>
      <c r="K19" s="352"/>
      <c r="L19" s="352"/>
      <c r="M19" s="352"/>
      <c r="N19" s="352"/>
      <c r="O19" s="352"/>
      <c r="P19" s="352"/>
      <c r="Q19" s="352"/>
      <c r="R19" s="352"/>
      <c r="S19" s="372" t="s">
        <v>47</v>
      </c>
      <c r="T19" s="349"/>
      <c r="U19" s="349"/>
      <c r="V19" s="349"/>
      <c r="W19" s="349"/>
      <c r="X19" s="349"/>
      <c r="Y19" s="349"/>
      <c r="Z19" s="349"/>
      <c r="AA19" s="349"/>
      <c r="AB19" s="350"/>
    </row>
    <row r="20" spans="1:28" ht="15" customHeight="1">
      <c r="A20" s="29"/>
      <c r="B20" s="352"/>
      <c r="C20" s="357" t="s">
        <v>58</v>
      </c>
      <c r="D20" s="152"/>
      <c r="E20" s="152"/>
      <c r="F20" s="152"/>
      <c r="G20" s="152"/>
      <c r="H20" s="375" t="s">
        <v>259</v>
      </c>
      <c r="I20" s="376"/>
      <c r="J20" s="376"/>
      <c r="K20" s="377"/>
      <c r="L20" s="375" t="s">
        <v>261</v>
      </c>
      <c r="M20" s="376"/>
      <c r="N20" s="376"/>
      <c r="O20" s="376"/>
      <c r="P20" s="377"/>
      <c r="Q20" s="357" t="s">
        <v>142</v>
      </c>
      <c r="R20" s="379" t="s">
        <v>350</v>
      </c>
      <c r="S20" s="367"/>
      <c r="T20" s="150"/>
      <c r="U20" s="367"/>
      <c r="V20" s="367" t="s">
        <v>256</v>
      </c>
      <c r="W20" s="367" t="s">
        <v>257</v>
      </c>
      <c r="X20" s="367" t="s">
        <v>267</v>
      </c>
      <c r="Y20" s="367" t="s">
        <v>258</v>
      </c>
      <c r="Z20" s="367" t="s">
        <v>255</v>
      </c>
      <c r="AA20" s="367" t="s">
        <v>268</v>
      </c>
      <c r="AB20" s="365" t="s">
        <v>46</v>
      </c>
    </row>
    <row r="21" spans="1:28" ht="66" customHeight="1">
      <c r="A21" s="29"/>
      <c r="B21" s="352"/>
      <c r="C21" s="357"/>
      <c r="D21" s="120" t="s">
        <v>243</v>
      </c>
      <c r="E21" s="120" t="s">
        <v>246</v>
      </c>
      <c r="F21" s="120" t="s">
        <v>245</v>
      </c>
      <c r="G21" s="120"/>
      <c r="H21" s="155" t="s">
        <v>248</v>
      </c>
      <c r="I21" s="155" t="s">
        <v>249</v>
      </c>
      <c r="J21" s="155" t="s">
        <v>253</v>
      </c>
      <c r="K21" s="120" t="s">
        <v>254</v>
      </c>
      <c r="L21" s="120" t="s">
        <v>262</v>
      </c>
      <c r="M21" s="120" t="s">
        <v>263</v>
      </c>
      <c r="N21" s="120" t="s">
        <v>264</v>
      </c>
      <c r="O21" s="120" t="s">
        <v>266</v>
      </c>
      <c r="P21" s="120" t="s">
        <v>265</v>
      </c>
      <c r="Q21" s="357"/>
      <c r="R21" s="379"/>
      <c r="S21" s="378"/>
      <c r="T21" s="157"/>
      <c r="U21" s="378"/>
      <c r="V21" s="378"/>
      <c r="W21" s="378"/>
      <c r="X21" s="378"/>
      <c r="Y21" s="378"/>
      <c r="Z21" s="378"/>
      <c r="AA21" s="378"/>
      <c r="AB21" s="380"/>
    </row>
    <row r="22" spans="1:28" ht="69">
      <c r="A22" s="29"/>
      <c r="B22" s="151" t="s">
        <v>241</v>
      </c>
      <c r="C22" s="103" t="s">
        <v>260</v>
      </c>
      <c r="D22" s="11" t="s">
        <v>244</v>
      </c>
      <c r="E22" s="11">
        <v>750</v>
      </c>
      <c r="F22" s="11">
        <v>10</v>
      </c>
      <c r="G22" s="11"/>
      <c r="H22" s="154">
        <v>0.85</v>
      </c>
      <c r="I22" s="154">
        <f>1-H22</f>
        <v>0.15000000000000002</v>
      </c>
      <c r="J22" s="11">
        <v>650</v>
      </c>
      <c r="K22" s="156">
        <f>J22*1000000</f>
        <v>650000000</v>
      </c>
      <c r="L22" s="158">
        <v>0.8</v>
      </c>
      <c r="M22" s="158">
        <v>0.15</v>
      </c>
      <c r="N22" s="158">
        <v>0.05</v>
      </c>
      <c r="O22" s="156">
        <v>2500</v>
      </c>
      <c r="P22" s="156">
        <f>O22*1000000</f>
        <v>2500000000</v>
      </c>
      <c r="Q22" s="11">
        <v>26</v>
      </c>
      <c r="R22" s="175"/>
      <c r="S22" s="94"/>
      <c r="T22" s="94"/>
      <c r="U22" s="94"/>
      <c r="V22" s="260"/>
      <c r="W22" s="259"/>
      <c r="X22" s="259"/>
      <c r="Y22" s="253"/>
      <c r="Z22" s="253"/>
      <c r="AA22" s="253"/>
      <c r="AB22" s="252"/>
    </row>
    <row r="23" spans="1:28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62"/>
      <c r="S23" s="29"/>
      <c r="T23" s="29"/>
      <c r="U23" s="29"/>
      <c r="V23" s="29"/>
      <c r="W23" s="29"/>
      <c r="X23" s="29"/>
      <c r="Y23" s="29"/>
      <c r="Z23" s="10"/>
      <c r="AA23" s="10"/>
      <c r="AB23" s="65"/>
    </row>
    <row r="24" spans="1:28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T24" s="29"/>
      <c r="U24" s="29"/>
      <c r="V24" s="29"/>
      <c r="W24" s="29"/>
      <c r="X24" s="29"/>
      <c r="Y24" s="29"/>
      <c r="Z24" s="29"/>
      <c r="AA24" s="29"/>
      <c r="AB24" s="10"/>
    </row>
    <row r="25" spans="1:28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T25" s="29"/>
      <c r="U25" s="29"/>
      <c r="V25" s="29"/>
      <c r="W25" s="29"/>
      <c r="X25" s="29"/>
      <c r="Y25" s="29"/>
      <c r="Z25" s="29"/>
      <c r="AA25" s="29"/>
      <c r="AB25" s="10"/>
    </row>
    <row r="26" spans="1:28">
      <c r="A26" s="29"/>
      <c r="B26" s="29"/>
      <c r="C26" s="29"/>
      <c r="D26" s="153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T26" s="29"/>
      <c r="U26" s="29"/>
      <c r="V26" s="29"/>
      <c r="W26" s="29"/>
      <c r="X26" s="29"/>
      <c r="Y26" s="29"/>
      <c r="Z26" s="29"/>
      <c r="AA26" s="29"/>
      <c r="AB26" s="10"/>
    </row>
    <row r="27" spans="1:28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T27" s="29"/>
      <c r="U27" s="29"/>
      <c r="V27" s="29"/>
      <c r="W27" s="29"/>
      <c r="X27" s="29"/>
      <c r="Y27" s="29"/>
      <c r="Z27" s="29"/>
      <c r="AA27" s="29"/>
      <c r="AB27" s="10"/>
    </row>
    <row r="28" spans="1:28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T28" s="29"/>
      <c r="U28" s="29"/>
      <c r="V28" s="29"/>
      <c r="W28" s="29"/>
      <c r="X28" s="29"/>
      <c r="Y28" s="29"/>
      <c r="Z28" s="29"/>
      <c r="AA28" s="29"/>
      <c r="AB28" s="10"/>
    </row>
    <row r="29" spans="1:28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T29" s="29"/>
      <c r="U29" s="29"/>
      <c r="V29" s="29"/>
      <c r="W29" s="29"/>
      <c r="X29" s="29"/>
      <c r="Y29" s="29"/>
      <c r="Z29" s="29"/>
      <c r="AA29" s="29"/>
      <c r="AB29" s="10"/>
    </row>
    <row r="30" spans="1:28" ht="15" thickBot="1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T30" s="29"/>
      <c r="U30" s="29"/>
      <c r="V30" s="29"/>
      <c r="W30" s="29"/>
      <c r="X30" s="29"/>
      <c r="Y30" s="29"/>
      <c r="Z30" s="60" t="s">
        <v>6</v>
      </c>
      <c r="AA30" s="60"/>
      <c r="AB30" s="257">
        <f>AB6+AB22</f>
        <v>0</v>
      </c>
    </row>
    <row r="31" spans="1:28" ht="15" thickTop="1">
      <c r="B31" s="310" t="s">
        <v>48</v>
      </c>
      <c r="C31" s="310"/>
      <c r="D31" s="310"/>
      <c r="E31" s="310"/>
      <c r="F31" s="310"/>
      <c r="G31" s="111"/>
      <c r="H31" s="111"/>
      <c r="I31" s="111"/>
      <c r="J31" s="111"/>
      <c r="K31" s="111"/>
      <c r="L31" s="111"/>
      <c r="M31" s="111"/>
      <c r="N31" s="111"/>
      <c r="O31" s="111"/>
      <c r="P31" s="111"/>
    </row>
    <row r="32" spans="1:28">
      <c r="B32" s="311" t="s">
        <v>188</v>
      </c>
      <c r="C32" s="311"/>
      <c r="D32" s="311"/>
      <c r="E32" s="311"/>
      <c r="F32" s="311"/>
      <c r="G32" s="112"/>
      <c r="H32" s="112"/>
      <c r="I32" s="112"/>
      <c r="J32" s="112"/>
      <c r="K32" s="112"/>
      <c r="L32" s="112"/>
      <c r="M32" s="112"/>
      <c r="N32" s="112"/>
      <c r="O32" s="112"/>
      <c r="P32" s="112"/>
    </row>
    <row r="33" spans="2:25" ht="14.25" customHeight="1">
      <c r="B33" s="303" t="s">
        <v>94</v>
      </c>
      <c r="C33" s="303"/>
      <c r="D33" s="303"/>
      <c r="E33" s="303"/>
      <c r="F33" s="303"/>
      <c r="G33" s="109"/>
      <c r="H33" s="109"/>
      <c r="I33" s="109"/>
      <c r="J33" s="109"/>
      <c r="K33" s="109"/>
      <c r="L33" s="109"/>
      <c r="M33" s="109"/>
      <c r="N33" s="109"/>
      <c r="O33" s="109"/>
      <c r="P33" s="109"/>
    </row>
    <row r="34" spans="2:25">
      <c r="B34" s="303"/>
      <c r="C34" s="303"/>
      <c r="D34" s="303"/>
      <c r="E34" s="303"/>
      <c r="F34" s="303"/>
      <c r="G34" s="109"/>
      <c r="H34" s="109"/>
      <c r="I34" s="109"/>
      <c r="J34" s="109"/>
      <c r="K34" s="109"/>
      <c r="L34" s="109"/>
      <c r="M34" s="109"/>
      <c r="N34" s="109"/>
      <c r="O34" s="109"/>
      <c r="P34" s="109"/>
    </row>
    <row r="35" spans="2:25" ht="14.85" customHeight="1">
      <c r="B35" s="303"/>
      <c r="C35" s="303"/>
      <c r="D35" s="303"/>
      <c r="E35" s="303"/>
      <c r="F35" s="303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W35" s="44"/>
      <c r="X35" s="44"/>
      <c r="Y35" s="44"/>
    </row>
    <row r="36" spans="2:25">
      <c r="B36" s="303"/>
      <c r="C36" s="303"/>
      <c r="D36" s="303"/>
      <c r="E36" s="303"/>
      <c r="F36" s="303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W36" s="44"/>
      <c r="X36" s="44"/>
      <c r="Y36" s="44"/>
    </row>
    <row r="37" spans="2:25" ht="14.25" customHeight="1">
      <c r="B37" s="304" t="s">
        <v>177</v>
      </c>
      <c r="C37" s="304"/>
      <c r="D37" s="304"/>
      <c r="E37" s="304"/>
      <c r="F37" s="304"/>
      <c r="G37" s="110"/>
      <c r="H37" s="110"/>
      <c r="I37" s="110"/>
      <c r="J37" s="110"/>
      <c r="K37" s="110"/>
      <c r="L37" s="110"/>
      <c r="M37" s="110"/>
      <c r="N37" s="110"/>
      <c r="O37" s="110"/>
      <c r="P37" s="110"/>
    </row>
    <row r="38" spans="2:25">
      <c r="B38" s="304"/>
      <c r="C38" s="304"/>
      <c r="D38" s="304"/>
      <c r="E38" s="304"/>
      <c r="F38" s="304"/>
      <c r="G38" s="110"/>
      <c r="H38" s="110"/>
      <c r="I38" s="110"/>
      <c r="J38" s="110"/>
      <c r="K38" s="110"/>
      <c r="L38" s="110"/>
      <c r="M38" s="110"/>
      <c r="N38" s="110"/>
      <c r="O38" s="110"/>
      <c r="P38" s="110"/>
    </row>
  </sheetData>
  <mergeCells count="37">
    <mergeCell ref="AB20:AB21"/>
    <mergeCell ref="U20:U21"/>
    <mergeCell ref="V20:V21"/>
    <mergeCell ref="AA20:AA21"/>
    <mergeCell ref="W20:W21"/>
    <mergeCell ref="Y20:Y21"/>
    <mergeCell ref="Z20:Z21"/>
    <mergeCell ref="B31:F31"/>
    <mergeCell ref="B32:F32"/>
    <mergeCell ref="B33:F36"/>
    <mergeCell ref="B37:F38"/>
    <mergeCell ref="Z4:Z5"/>
    <mergeCell ref="H20:K20"/>
    <mergeCell ref="L20:P20"/>
    <mergeCell ref="B18:AB18"/>
    <mergeCell ref="B19:B21"/>
    <mergeCell ref="C19:R19"/>
    <mergeCell ref="S19:AB19"/>
    <mergeCell ref="C20:C21"/>
    <mergeCell ref="Q20:Q21"/>
    <mergeCell ref="X20:X21"/>
    <mergeCell ref="R20:R21"/>
    <mergeCell ref="S20:S21"/>
    <mergeCell ref="B2:AB2"/>
    <mergeCell ref="B3:B5"/>
    <mergeCell ref="C3:R3"/>
    <mergeCell ref="S3:AB3"/>
    <mergeCell ref="C4:C5"/>
    <mergeCell ref="Q4:Q5"/>
    <mergeCell ref="R4:R5"/>
    <mergeCell ref="AB4:AB5"/>
    <mergeCell ref="S4:S5"/>
    <mergeCell ref="T4:T5"/>
    <mergeCell ref="U4:U5"/>
    <mergeCell ref="V4:V5"/>
    <mergeCell ref="W4:W5"/>
    <mergeCell ref="Y4:Y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849720-673F-459C-927D-27BA09CB580D}">
  <sheetPr>
    <tabColor rgb="FF92D050"/>
  </sheetPr>
  <dimension ref="B2:K19"/>
  <sheetViews>
    <sheetView zoomScaleNormal="100" workbookViewId="0">
      <selection activeCell="G5" sqref="G5:K5"/>
    </sheetView>
  </sheetViews>
  <sheetFormatPr defaultColWidth="8.77734375" defaultRowHeight="14.4"/>
  <cols>
    <col min="1" max="1" width="2.77734375" customWidth="1"/>
    <col min="2" max="2" width="9.77734375" customWidth="1"/>
    <col min="3" max="3" width="29" customWidth="1"/>
    <col min="4" max="4" width="15.77734375" customWidth="1"/>
    <col min="5" max="5" width="17.77734375" customWidth="1"/>
    <col min="6" max="6" width="13.77734375" style="169" bestFit="1" customWidth="1"/>
    <col min="7" max="7" width="21.77734375" customWidth="1"/>
    <col min="8" max="9" width="16.21875" customWidth="1"/>
    <col min="10" max="10" width="12.77734375" customWidth="1"/>
    <col min="11" max="11" width="16.44140625" customWidth="1"/>
  </cols>
  <sheetData>
    <row r="2" spans="2:11" ht="17.399999999999999">
      <c r="B2" s="342" t="s">
        <v>213</v>
      </c>
      <c r="C2" s="342"/>
      <c r="D2" s="342"/>
      <c r="E2" s="342"/>
      <c r="F2" s="342"/>
      <c r="G2" s="342"/>
      <c r="H2" s="342"/>
      <c r="I2" s="342"/>
      <c r="J2" s="342"/>
      <c r="K2" s="342"/>
    </row>
    <row r="3" spans="2:11" ht="19.5" customHeight="1">
      <c r="B3" s="340" t="s">
        <v>49</v>
      </c>
      <c r="C3" s="340"/>
      <c r="D3" s="340"/>
      <c r="E3" s="340"/>
      <c r="F3" s="341" t="s">
        <v>47</v>
      </c>
      <c r="G3" s="341"/>
      <c r="H3" s="341"/>
      <c r="I3" s="341"/>
      <c r="J3" s="341"/>
      <c r="K3" s="341"/>
    </row>
    <row r="4" spans="2:11" ht="57.6">
      <c r="B4" s="130" t="s">
        <v>0</v>
      </c>
      <c r="C4" s="117" t="s">
        <v>8</v>
      </c>
      <c r="D4" s="131" t="s">
        <v>141</v>
      </c>
      <c r="E4" s="131" t="s">
        <v>214</v>
      </c>
      <c r="F4" s="177" t="s">
        <v>350</v>
      </c>
      <c r="G4" s="132" t="s">
        <v>70</v>
      </c>
      <c r="H4" s="132" t="s">
        <v>43</v>
      </c>
      <c r="I4" s="133" t="s">
        <v>44</v>
      </c>
      <c r="J4" s="116" t="s">
        <v>45</v>
      </c>
      <c r="K4" s="116" t="s">
        <v>46</v>
      </c>
    </row>
    <row r="5" spans="2:11" ht="72" customHeight="1">
      <c r="B5" s="381" t="s">
        <v>80</v>
      </c>
      <c r="C5" s="135" t="s">
        <v>212</v>
      </c>
      <c r="D5" s="37">
        <v>26</v>
      </c>
      <c r="E5" s="37">
        <v>50</v>
      </c>
      <c r="F5" s="171"/>
      <c r="G5" s="88"/>
      <c r="H5" s="243"/>
      <c r="I5" s="243"/>
      <c r="J5" s="243"/>
      <c r="K5" s="243"/>
    </row>
    <row r="6" spans="2:11">
      <c r="B6" s="381"/>
      <c r="C6" s="135" t="s">
        <v>293</v>
      </c>
      <c r="D6" s="37">
        <v>26</v>
      </c>
      <c r="E6" s="37"/>
      <c r="F6" s="171"/>
      <c r="G6" s="88"/>
      <c r="H6" s="45"/>
      <c r="I6" s="46"/>
      <c r="J6" s="46"/>
      <c r="K6" s="46"/>
    </row>
    <row r="8" spans="2:11">
      <c r="H8" s="256"/>
      <c r="I8" s="256"/>
      <c r="J8" s="256"/>
      <c r="K8" s="256"/>
    </row>
    <row r="9" spans="2:11" ht="15" thickBot="1">
      <c r="I9" s="149" t="s">
        <v>6</v>
      </c>
      <c r="J9" s="149"/>
      <c r="K9" s="250">
        <f>SUM(K5:K6)</f>
        <v>0</v>
      </c>
    </row>
    <row r="10" spans="2:11" ht="15" thickTop="1">
      <c r="I10" s="149"/>
      <c r="J10" s="149"/>
      <c r="K10" s="167"/>
    </row>
    <row r="11" spans="2:11">
      <c r="I11" s="149"/>
      <c r="J11" s="149"/>
      <c r="K11" s="167"/>
    </row>
    <row r="12" spans="2:11">
      <c r="B12" s="310" t="s">
        <v>48</v>
      </c>
      <c r="C12" s="310"/>
    </row>
    <row r="13" spans="2:11">
      <c r="B13" s="311" t="s">
        <v>188</v>
      </c>
      <c r="C13" s="311"/>
    </row>
    <row r="14" spans="2:11" ht="14.25" customHeight="1">
      <c r="B14" s="303" t="s">
        <v>94</v>
      </c>
      <c r="C14" s="303"/>
    </row>
    <row r="15" spans="2:11">
      <c r="B15" s="303"/>
      <c r="C15" s="303"/>
    </row>
    <row r="16" spans="2:11">
      <c r="B16" s="303"/>
      <c r="C16" s="303"/>
    </row>
    <row r="17" spans="2:3">
      <c r="B17" s="303"/>
      <c r="C17" s="303"/>
    </row>
    <row r="18" spans="2:3" ht="14.25" customHeight="1">
      <c r="B18" s="304" t="s">
        <v>177</v>
      </c>
      <c r="C18" s="304"/>
    </row>
    <row r="19" spans="2:3">
      <c r="B19" s="304"/>
      <c r="C19" s="304"/>
    </row>
  </sheetData>
  <mergeCells count="8">
    <mergeCell ref="B2:K2"/>
    <mergeCell ref="B12:C12"/>
    <mergeCell ref="B13:C13"/>
    <mergeCell ref="B14:C17"/>
    <mergeCell ref="B18:C19"/>
    <mergeCell ref="B5:B6"/>
    <mergeCell ref="F3:K3"/>
    <mergeCell ref="B3:E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B9CD0-B78A-4C4D-A277-33ACA7479859}">
  <sheetPr>
    <tabColor rgb="FF00B0F0"/>
  </sheetPr>
  <dimension ref="B1:Z13"/>
  <sheetViews>
    <sheetView topLeftCell="H5" zoomScale="96" zoomScaleNormal="96" workbookViewId="0">
      <selection activeCell="L5" sqref="L5:Z7"/>
    </sheetView>
  </sheetViews>
  <sheetFormatPr defaultColWidth="8.77734375" defaultRowHeight="14.4"/>
  <cols>
    <col min="8" max="10" width="16.21875" bestFit="1" customWidth="1"/>
    <col min="11" max="11" width="18.44140625" bestFit="1" customWidth="1"/>
    <col min="15" max="24" width="8.88671875" bestFit="1" customWidth="1"/>
    <col min="25" max="25" width="9" bestFit="1" customWidth="1"/>
    <col min="26" max="26" width="16.44140625" customWidth="1"/>
  </cols>
  <sheetData>
    <row r="1" spans="2:26" ht="15" thickBot="1">
      <c r="K1" s="169"/>
    </row>
    <row r="2" spans="2:26" ht="18" thickTop="1">
      <c r="B2" s="325" t="s">
        <v>297</v>
      </c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  <c r="X2" s="326"/>
      <c r="Y2" s="326"/>
      <c r="Z2" s="327"/>
    </row>
    <row r="3" spans="2:26">
      <c r="B3" s="331" t="s">
        <v>0</v>
      </c>
      <c r="C3" s="305" t="s">
        <v>49</v>
      </c>
      <c r="D3" s="306"/>
      <c r="E3" s="306"/>
      <c r="F3" s="306"/>
      <c r="G3" s="306"/>
      <c r="H3" s="113"/>
      <c r="I3" s="113"/>
      <c r="J3" s="113"/>
      <c r="K3" s="335" t="s">
        <v>47</v>
      </c>
      <c r="L3" s="335"/>
      <c r="M3" s="335"/>
      <c r="N3" s="335"/>
      <c r="O3" s="335"/>
      <c r="P3" s="335"/>
      <c r="Q3" s="335"/>
      <c r="R3" s="335"/>
      <c r="S3" s="335"/>
      <c r="T3" s="335"/>
      <c r="U3" s="335"/>
      <c r="V3" s="335"/>
      <c r="W3" s="335"/>
      <c r="X3" s="335"/>
      <c r="Y3" s="335"/>
      <c r="Z3" s="336"/>
    </row>
    <row r="4" spans="2:26" ht="187.2">
      <c r="B4" s="332"/>
      <c r="C4" s="32" t="s">
        <v>1</v>
      </c>
      <c r="D4" s="32" t="s">
        <v>15</v>
      </c>
      <c r="E4" s="140" t="s">
        <v>299</v>
      </c>
      <c r="F4" s="140" t="s">
        <v>215</v>
      </c>
      <c r="G4" s="118" t="s">
        <v>143</v>
      </c>
      <c r="H4" s="118" t="s">
        <v>300</v>
      </c>
      <c r="I4" s="118" t="s">
        <v>301</v>
      </c>
      <c r="J4" s="118" t="s">
        <v>302</v>
      </c>
      <c r="K4" s="174" t="s">
        <v>350</v>
      </c>
      <c r="L4" s="14" t="s">
        <v>122</v>
      </c>
      <c r="M4" s="14" t="s">
        <v>123</v>
      </c>
      <c r="N4" s="14"/>
      <c r="O4" s="14" t="s">
        <v>221</v>
      </c>
      <c r="P4" s="14" t="s">
        <v>217</v>
      </c>
      <c r="Q4" s="14" t="s">
        <v>218</v>
      </c>
      <c r="R4" s="14" t="s">
        <v>219</v>
      </c>
      <c r="S4" s="14" t="s">
        <v>220</v>
      </c>
      <c r="T4" s="14" t="s">
        <v>117</v>
      </c>
      <c r="U4" s="14" t="s">
        <v>222</v>
      </c>
      <c r="V4" s="14" t="s">
        <v>117</v>
      </c>
      <c r="W4" s="14" t="s">
        <v>117</v>
      </c>
      <c r="X4" s="14" t="s">
        <v>117</v>
      </c>
      <c r="Y4" s="14" t="s">
        <v>55</v>
      </c>
      <c r="Z4" s="126" t="s">
        <v>46</v>
      </c>
    </row>
    <row r="5" spans="2:26" ht="118.2">
      <c r="B5" s="141" t="s">
        <v>53</v>
      </c>
      <c r="C5" s="4" t="s">
        <v>298</v>
      </c>
      <c r="D5" s="142"/>
      <c r="E5" s="40"/>
      <c r="F5" s="40">
        <v>10</v>
      </c>
      <c r="G5" s="40">
        <v>26</v>
      </c>
      <c r="H5" s="143"/>
      <c r="I5" s="143"/>
      <c r="J5" s="143"/>
      <c r="K5" s="180"/>
      <c r="L5" s="161"/>
      <c r="M5" s="161"/>
      <c r="N5" s="161"/>
      <c r="O5" s="261"/>
      <c r="P5" s="261"/>
      <c r="Q5" s="261"/>
      <c r="R5" s="261"/>
      <c r="S5" s="261"/>
      <c r="T5" s="262"/>
      <c r="U5" s="262"/>
      <c r="V5" s="254"/>
      <c r="W5" s="254"/>
      <c r="X5" s="254"/>
      <c r="Y5" s="263"/>
      <c r="Z5" s="254"/>
    </row>
    <row r="6" spans="2:26" ht="118.2">
      <c r="B6" s="141" t="s">
        <v>53</v>
      </c>
      <c r="C6" s="4" t="s">
        <v>298</v>
      </c>
      <c r="D6" s="142"/>
      <c r="E6" s="40"/>
      <c r="F6" s="40">
        <v>10</v>
      </c>
      <c r="G6" s="40">
        <v>26</v>
      </c>
      <c r="H6" s="143"/>
      <c r="I6" s="143"/>
      <c r="J6" s="143"/>
      <c r="K6" s="180"/>
      <c r="L6" s="161"/>
      <c r="M6" s="161"/>
      <c r="N6" s="161"/>
      <c r="O6" s="261"/>
      <c r="P6" s="261"/>
      <c r="Q6" s="261"/>
      <c r="R6" s="261"/>
      <c r="S6" s="261"/>
      <c r="T6" s="262"/>
      <c r="U6" s="262"/>
      <c r="V6" s="254"/>
      <c r="W6" s="254"/>
      <c r="X6" s="254"/>
      <c r="Y6" s="263"/>
      <c r="Z6" s="254"/>
    </row>
    <row r="7" spans="2:26" ht="118.2">
      <c r="B7" s="141" t="s">
        <v>53</v>
      </c>
      <c r="C7" s="4" t="s">
        <v>298</v>
      </c>
      <c r="D7" s="142"/>
      <c r="E7" s="40"/>
      <c r="F7" s="40">
        <v>10</v>
      </c>
      <c r="G7" s="40">
        <v>26</v>
      </c>
      <c r="H7" s="143"/>
      <c r="I7" s="143"/>
      <c r="J7" s="143"/>
      <c r="K7" s="180"/>
      <c r="L7" s="161"/>
      <c r="M7" s="161"/>
      <c r="N7" s="161"/>
      <c r="O7" s="261"/>
      <c r="P7" s="261"/>
      <c r="Q7" s="261"/>
      <c r="R7" s="261"/>
      <c r="S7" s="261"/>
      <c r="T7" s="262"/>
      <c r="U7" s="262"/>
      <c r="V7" s="254"/>
      <c r="W7" s="254"/>
      <c r="X7" s="254"/>
      <c r="Y7" s="263"/>
      <c r="Z7" s="254"/>
    </row>
    <row r="9" spans="2:26" ht="15" thickBot="1">
      <c r="X9" s="149" t="s">
        <v>6</v>
      </c>
      <c r="Y9" s="149"/>
      <c r="Z9" s="250">
        <f>SUM(Z5:Z7)</f>
        <v>0</v>
      </c>
    </row>
    <row r="10" spans="2:26" ht="15" thickTop="1"/>
    <row r="11" spans="2:26">
      <c r="O11" s="256"/>
      <c r="P11" s="256"/>
      <c r="Q11" s="256"/>
      <c r="R11" s="256"/>
      <c r="S11" s="256"/>
      <c r="T11" s="256"/>
      <c r="U11" s="256"/>
      <c r="V11" s="256"/>
      <c r="W11" s="256"/>
      <c r="X11" s="256"/>
      <c r="Y11" s="256"/>
      <c r="Z11" s="256"/>
    </row>
    <row r="12" spans="2:26">
      <c r="O12" s="256"/>
      <c r="P12" s="256"/>
      <c r="Q12" s="256"/>
      <c r="R12" s="256"/>
      <c r="S12" s="256"/>
      <c r="T12" s="256"/>
      <c r="U12" s="256"/>
      <c r="V12" s="256"/>
      <c r="W12" s="256"/>
      <c r="X12" s="256"/>
      <c r="Y12" s="256"/>
      <c r="Z12" s="256"/>
    </row>
    <row r="13" spans="2:26">
      <c r="O13" s="256"/>
      <c r="P13" s="256"/>
      <c r="Q13" s="256"/>
      <c r="R13" s="256"/>
      <c r="S13" s="256"/>
      <c r="T13" s="256"/>
      <c r="U13" s="256"/>
      <c r="V13" s="256"/>
      <c r="W13" s="256"/>
      <c r="X13" s="256"/>
      <c r="Y13" s="256"/>
      <c r="Z13" s="256"/>
    </row>
  </sheetData>
  <mergeCells count="4">
    <mergeCell ref="B2:Z2"/>
    <mergeCell ref="B3:B4"/>
    <mergeCell ref="C3:G3"/>
    <mergeCell ref="K3:Z3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B1:N16"/>
  <sheetViews>
    <sheetView topLeftCell="F1" zoomScaleNormal="100" workbookViewId="0">
      <selection activeCell="H5" sqref="H5:N7"/>
    </sheetView>
  </sheetViews>
  <sheetFormatPr defaultColWidth="8.77734375" defaultRowHeight="14.4"/>
  <cols>
    <col min="1" max="1" width="3.21875" customWidth="1"/>
    <col min="2" max="2" width="11.77734375" customWidth="1"/>
    <col min="3" max="3" width="48" customWidth="1"/>
    <col min="4" max="4" width="37.44140625" customWidth="1"/>
    <col min="5" max="5" width="16.44140625" customWidth="1"/>
    <col min="6" max="6" width="18.77734375" customWidth="1"/>
    <col min="7" max="7" width="25.77734375" style="169" bestFit="1" customWidth="1"/>
    <col min="8" max="8" width="34.44140625" bestFit="1" customWidth="1"/>
    <col min="9" max="9" width="34.77734375" bestFit="1" customWidth="1"/>
    <col min="10" max="10" width="15.21875" customWidth="1"/>
    <col min="11" max="11" width="14.21875" bestFit="1" customWidth="1"/>
    <col min="12" max="12" width="16.44140625" customWidth="1"/>
    <col min="13" max="13" width="15" customWidth="1"/>
    <col min="14" max="14" width="17.21875" customWidth="1"/>
    <col min="15" max="15" width="20.21875" customWidth="1"/>
  </cols>
  <sheetData>
    <row r="1" spans="2:14" ht="15" thickBot="1"/>
    <row r="2" spans="2:14" ht="18" thickTop="1">
      <c r="B2" s="325" t="s">
        <v>109</v>
      </c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7"/>
    </row>
    <row r="3" spans="2:14" ht="21.75" customHeight="1">
      <c r="B3" s="331" t="s">
        <v>0</v>
      </c>
      <c r="C3" s="305" t="s">
        <v>49</v>
      </c>
      <c r="D3" s="306"/>
      <c r="E3" s="306"/>
      <c r="F3" s="307"/>
      <c r="G3" s="387" t="s">
        <v>47</v>
      </c>
      <c r="H3" s="335"/>
      <c r="I3" s="335"/>
      <c r="J3" s="335"/>
      <c r="K3" s="335"/>
      <c r="L3" s="335"/>
      <c r="M3" s="335"/>
      <c r="N3" s="336"/>
    </row>
    <row r="4" spans="2:14" ht="71.400000000000006" thickBot="1">
      <c r="B4" s="386"/>
      <c r="C4" s="35" t="s">
        <v>1</v>
      </c>
      <c r="D4" s="35" t="s">
        <v>15</v>
      </c>
      <c r="E4" s="7" t="s">
        <v>141</v>
      </c>
      <c r="F4" s="7" t="s">
        <v>52</v>
      </c>
      <c r="G4" s="170" t="s">
        <v>350</v>
      </c>
      <c r="H4" s="12" t="s">
        <v>107</v>
      </c>
      <c r="I4" s="12" t="s">
        <v>106</v>
      </c>
      <c r="J4" s="12" t="s">
        <v>165</v>
      </c>
      <c r="K4" s="12" t="s">
        <v>108</v>
      </c>
      <c r="L4" s="12" t="s">
        <v>294</v>
      </c>
      <c r="M4" s="12" t="s">
        <v>10</v>
      </c>
      <c r="N4" s="195" t="s">
        <v>307</v>
      </c>
    </row>
    <row r="5" spans="2:14" ht="15" thickTop="1">
      <c r="B5" s="382"/>
      <c r="C5" s="384" t="s">
        <v>295</v>
      </c>
      <c r="D5" s="2" t="s">
        <v>317</v>
      </c>
      <c r="E5" s="40">
        <v>26</v>
      </c>
      <c r="F5" s="40">
        <v>25</v>
      </c>
      <c r="G5" s="180"/>
      <c r="H5" s="161"/>
      <c r="I5" s="161"/>
      <c r="J5" s="265"/>
      <c r="K5" s="262"/>
      <c r="L5" s="262"/>
      <c r="M5" s="262"/>
      <c r="N5" s="266"/>
    </row>
    <row r="6" spans="2:14">
      <c r="B6" s="382"/>
      <c r="C6" s="334"/>
      <c r="D6" s="2" t="s">
        <v>318</v>
      </c>
      <c r="E6" s="40">
        <v>26</v>
      </c>
      <c r="F6" s="40">
        <v>15</v>
      </c>
      <c r="G6" s="180"/>
      <c r="H6" s="161"/>
      <c r="I6" s="161"/>
      <c r="J6" s="262"/>
      <c r="K6" s="262"/>
      <c r="L6" s="262"/>
      <c r="M6" s="262"/>
      <c r="N6" s="266"/>
    </row>
    <row r="7" spans="2:14" ht="30.6" customHeight="1" thickBot="1">
      <c r="B7" s="383"/>
      <c r="C7" s="385"/>
      <c r="D7" s="3"/>
      <c r="E7" s="41">
        <v>26</v>
      </c>
      <c r="F7" s="41">
        <v>15</v>
      </c>
      <c r="G7" s="181"/>
      <c r="H7" s="162"/>
      <c r="I7" s="162"/>
      <c r="J7" s="194"/>
      <c r="K7" s="194"/>
      <c r="M7" s="163"/>
      <c r="N7" s="164"/>
    </row>
    <row r="8" spans="2:14" ht="15.6" thickTop="1" thickBot="1">
      <c r="N8" s="59"/>
    </row>
    <row r="9" spans="2:14" ht="15.6" thickTop="1" thickBot="1">
      <c r="B9" s="310" t="s">
        <v>48</v>
      </c>
      <c r="C9" s="310"/>
      <c r="D9" s="310"/>
      <c r="L9" s="149" t="s">
        <v>6</v>
      </c>
      <c r="M9" s="149"/>
      <c r="N9" s="250">
        <f>SUM(N5:N8)</f>
        <v>0</v>
      </c>
    </row>
    <row r="10" spans="2:14" ht="15" thickTop="1">
      <c r="B10" s="311" t="s">
        <v>188</v>
      </c>
      <c r="C10" s="311"/>
      <c r="D10" s="311"/>
    </row>
    <row r="11" spans="2:14" ht="14.25" customHeight="1">
      <c r="B11" s="303" t="s">
        <v>94</v>
      </c>
      <c r="C11" s="303"/>
      <c r="D11" s="303"/>
    </row>
    <row r="12" spans="2:14">
      <c r="B12" s="303"/>
      <c r="C12" s="303"/>
      <c r="D12" s="303"/>
      <c r="J12" s="264"/>
      <c r="K12" s="264"/>
      <c r="L12" s="264"/>
      <c r="M12" s="264"/>
      <c r="N12" s="264"/>
    </row>
    <row r="13" spans="2:14">
      <c r="B13" s="303"/>
      <c r="C13" s="303"/>
      <c r="D13" s="303"/>
      <c r="J13" s="264"/>
      <c r="K13" s="264"/>
      <c r="L13" s="264"/>
      <c r="M13" s="264"/>
      <c r="N13" s="264"/>
    </row>
    <row r="14" spans="2:14">
      <c r="B14" s="303"/>
      <c r="C14" s="303"/>
      <c r="D14" s="303"/>
    </row>
    <row r="15" spans="2:14">
      <c r="B15" s="304" t="s">
        <v>177</v>
      </c>
      <c r="C15" s="304"/>
      <c r="D15" s="304"/>
    </row>
    <row r="16" spans="2:14">
      <c r="B16" s="304"/>
      <c r="C16" s="304"/>
      <c r="D16" s="304"/>
    </row>
  </sheetData>
  <mergeCells count="10">
    <mergeCell ref="B15:D16"/>
    <mergeCell ref="B10:D10"/>
    <mergeCell ref="B9:D9"/>
    <mergeCell ref="B11:D14"/>
    <mergeCell ref="B2:N2"/>
    <mergeCell ref="B5:B7"/>
    <mergeCell ref="C5:C7"/>
    <mergeCell ref="B3:B4"/>
    <mergeCell ref="C3:F3"/>
    <mergeCell ref="G3:N3"/>
  </mergeCells>
  <phoneticPr fontId="8" type="noConversion"/>
  <pageMargins left="0.7" right="0.7" top="0.75" bottom="0.75" header="0.3" footer="0.3"/>
  <pageSetup paperSize="9" orientation="portrait" horizontalDpi="0" verticalDpi="0" r:id="rId1"/>
</worksheet>
</file>

<file path=docMetadata/LabelInfo.xml><?xml version="1.0" encoding="utf-8"?>
<clbl:labelList xmlns:clbl="http://schemas.microsoft.com/office/2020/mipLabelMetadata">
  <clbl:label id="{72f988bf-86f1-41af-91ab-2d7cd011db47}" enabled="0" method="" siteId="{72f988bf-86f1-41af-91ab-2d7cd011db47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01. Compute</vt:lpstr>
      <vt:lpstr>02. Storage</vt:lpstr>
      <vt:lpstr>03.Storage_BLOB</vt:lpstr>
      <vt:lpstr>04.ServerlessDB</vt:lpstr>
      <vt:lpstr>05.RDBMS</vt:lpstr>
      <vt:lpstr>06.NoSQL</vt:lpstr>
      <vt:lpstr>07. KUBERNETES</vt:lpstr>
      <vt:lpstr>VPN</vt:lpstr>
      <vt:lpstr>ΥΠΗΡ. ΔΙΚΤΥΟΥ-IP</vt:lpstr>
      <vt:lpstr>DNS</vt:lpstr>
      <vt:lpstr>DDOS</vt:lpstr>
      <vt:lpstr>FW-APP GW</vt:lpstr>
      <vt:lpstr>ΥΠΗΡ. ΔΙΚΤΥΟΥ-LB</vt:lpstr>
      <vt:lpstr>ΕΝΣΩΜΑΤΩΜΕΝΗ ΜΝΗΜΗ - CACHE</vt:lpstr>
      <vt:lpstr>AppServices</vt:lpstr>
      <vt:lpstr>ΑΝΑΛΥΣΗ ΔΕΔΟΜΕΝΩΝ ΚΛΙΜΑΚΑΣ</vt:lpstr>
      <vt:lpstr>ΥΠΗΡΕΣΙΑ BACKUP</vt:lpstr>
      <vt:lpstr>ΥΠΗΡΕΣΙΑ RECOVERY</vt:lpstr>
      <vt:lpstr>ΑΝΑΛΥΣΗ ΣΥΝ. ΚΟΣΤΟΥΣ</vt:lpstr>
      <vt:lpstr>ΥΠΗΡΕΣΙΕΣ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2023-05-29T14:24:20Z</dcterms:created>
  <dcterms:modified xsi:type="dcterms:W3CDTF">2023-10-27T13:26:14Z</dcterms:modified>
  <cp:category/>
  <cp:contentStatus/>
</cp:coreProperties>
</file>